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2" sheetId="1" r:id="rId1"/>
  </sheets>
  <definedNames>
    <definedName name="_xlfn.AGGREGATE" hidden="1">#NAME?</definedName>
    <definedName name="_xlnm.Print_Titles" localSheetId="0">'дод. 2'!$10:$10</definedName>
    <definedName name="_xlnm.Print_Area" localSheetId="0">'дод. 2'!$A$1:$F$39</definedName>
  </definedNames>
  <calcPr fullCalcOnLoad="1"/>
</workbook>
</file>

<file path=xl/sharedStrings.xml><?xml version="1.0" encoding="utf-8"?>
<sst xmlns="http://schemas.openxmlformats.org/spreadsheetml/2006/main" count="58" uniqueCount="53">
  <si>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</si>
  <si>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</si>
  <si>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</si>
  <si>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</si>
  <si>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</si>
  <si>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</si>
  <si>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</si>
  <si>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</si>
  <si>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</si>
  <si>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</si>
  <si>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</si>
  <si>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</si>
  <si>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</si>
  <si>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</si>
  <si>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</si>
  <si>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</si>
  <si>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</si>
  <si>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</si>
  <si>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</si>
  <si>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</si>
  <si>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</si>
  <si>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</si>
  <si>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</si>
  <si>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</si>
  <si>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</si>
  <si>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</si>
  <si>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</si>
  <si>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</si>
  <si>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</si>
  <si>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</si>
  <si>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</si>
  <si>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</si>
  <si>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Фінансування міського бюджету на 2016 рік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</si>
  <si>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</si>
  <si>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</si>
  <si>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</si>
  <si>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</si>
  <si>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</si>
  <si>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</si>
  <si>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</si>
  <si>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</si>
  <si>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</si>
  <si>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</si>
  <si>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</si>
  <si>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</si>
  <si>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</si>
  <si>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</si>
  <si>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</si>
  <si>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до  рішення  виконавчого   комітету</t>
  </si>
  <si>
    <t xml:space="preserve">від                        № </t>
  </si>
  <si>
    <t xml:space="preserve">                   Додаток 2</t>
  </si>
  <si>
    <t>Директор департаменту фінансів, економіки та бюджетних відносин</t>
  </si>
  <si>
    <t>С.А. Липова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</si>
</sst>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0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5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7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8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4" fontId="31" fillId="0" borderId="12" xfId="0" applyNumberFormat="1" applyFont="1" applyBorder="1" applyAlignment="1">
      <alignment horizontal="center" vertical="center" wrapText="1"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4" fontId="29" fillId="0" borderId="12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NumberFormat="1" applyFont="1" applyFill="1" applyAlignment="1" applyProtection="1">
      <alignment/>
      <protection/>
    </xf>
    <xf numFmtId="0" fontId="39" fillId="0" borderId="0" xfId="0" applyNumberFormat="1" applyFont="1" applyFill="1" applyAlignment="1" applyProtection="1">
      <alignment/>
      <protection/>
    </xf>
    <xf numFmtId="0" fontId="39" fillId="0" borderId="13" xfId="0" applyNumberFormat="1" applyFont="1" applyFill="1" applyBorder="1" applyAlignment="1" applyProtection="1">
      <alignment horizontal="right" vertical="center"/>
      <protection/>
    </xf>
    <xf numFmtId="4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4" fontId="45" fillId="0" borderId="0" xfId="0" applyNumberFormat="1" applyFont="1" applyAlignment="1">
      <alignment horizontal="left" vertical="center"/>
    </xf>
    <xf numFmtId="14" fontId="46" fillId="0" borderId="0" xfId="0" applyNumberFormat="1" applyFont="1" applyAlignment="1">
      <alignment vertical="center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Alignment="1" applyProtection="1">
      <alignment vertical="top"/>
      <protection/>
    </xf>
    <xf numFmtId="0" fontId="19" fillId="0" borderId="0" xfId="0" applyFont="1" applyFill="1" applyAlignment="1">
      <alignment vertical="top"/>
    </xf>
    <xf numFmtId="4" fontId="0" fillId="0" borderId="0" xfId="0" applyNumberFormat="1" applyFill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Fill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 vertical="center"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1" fillId="0" borderId="0" xfId="0" applyFont="1" applyAlignment="1">
      <alignment horizontal="left" vertical="center" wrapText="1"/>
    </xf>
    <xf numFmtId="0" fontId="40" fillId="0" borderId="0" xfId="0" applyNumberFormat="1" applyFont="1" applyFill="1" applyAlignment="1" applyProtection="1">
      <alignment horizont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view="pageBreakPreview" zoomScale="85" zoomScaleSheetLayoutView="85" zoomScalePageLayoutView="0" workbookViewId="0" topLeftCell="A19">
      <selection activeCell="J6" sqref="J6"/>
    </sheetView>
  </sheetViews>
  <sheetFormatPr defaultColWidth="9.16015625" defaultRowHeight="12.75" customHeight="1"/>
  <cols>
    <col min="1" max="1" width="9.5" style="1" customWidth="1"/>
    <col min="2" max="2" width="36" style="1" customWidth="1"/>
    <col min="3" max="3" width="18.16015625" style="1" bestFit="1" customWidth="1"/>
    <col min="4" max="4" width="18.66015625" style="1" customWidth="1"/>
    <col min="5" max="5" width="18.5" style="1" customWidth="1"/>
    <col min="6" max="6" width="20.5" style="1" customWidth="1"/>
    <col min="7" max="12" width="9.16015625" style="1" customWidth="1"/>
    <col min="13" max="16384" width="9.16015625" style="2" customWidth="1"/>
  </cols>
  <sheetData>
    <row r="1" ht="23.25" customHeight="1">
      <c r="C1" s="53">
        <v>16</v>
      </c>
    </row>
    <row r="3" spans="4:6" ht="19.5" customHeight="1">
      <c r="D3" s="43" t="s">
        <v>50</v>
      </c>
      <c r="E3" s="43"/>
      <c r="F3" s="43"/>
    </row>
    <row r="4" spans="4:6" ht="20.25" customHeight="1">
      <c r="D4" s="44" t="s">
        <v>48</v>
      </c>
      <c r="E4" s="44"/>
      <c r="F4" s="44"/>
    </row>
    <row r="5" spans="4:6" ht="20.25" customHeight="1">
      <c r="D5" s="46" t="s">
        <v>49</v>
      </c>
      <c r="E5" s="46"/>
      <c r="F5" s="46"/>
    </row>
    <row r="6" spans="4:6" ht="16.5" customHeight="1">
      <c r="D6" s="46"/>
      <c r="E6" s="46"/>
      <c r="F6" s="46"/>
    </row>
    <row r="7" spans="3:13" ht="15" customHeight="1">
      <c r="C7" s="50"/>
      <c r="D7" s="50"/>
      <c r="E7" s="50"/>
      <c r="F7" s="50"/>
      <c r="M7" s="1"/>
    </row>
    <row r="8" spans="1:6" ht="20.25">
      <c r="A8" s="49" t="s">
        <v>32</v>
      </c>
      <c r="B8" s="49"/>
      <c r="C8" s="49"/>
      <c r="D8" s="49"/>
      <c r="E8" s="49"/>
      <c r="F8" s="49"/>
    </row>
    <row r="9" spans="1:6" ht="12.75" customHeight="1">
      <c r="A9" s="51"/>
      <c r="B9" s="51"/>
      <c r="C9" s="51"/>
      <c r="D9" s="51"/>
      <c r="E9" s="51"/>
      <c r="F9" s="29" t="s">
        <v>16</v>
      </c>
    </row>
    <row r="10" spans="1:12" s="4" customFormat="1" ht="24.75" customHeight="1">
      <c r="A10" s="47" t="s">
        <v>0</v>
      </c>
      <c r="B10" s="47" t="s">
        <v>1</v>
      </c>
      <c r="C10" s="47" t="s">
        <v>5</v>
      </c>
      <c r="D10" s="47" t="s">
        <v>3</v>
      </c>
      <c r="E10" s="47" t="s">
        <v>4</v>
      </c>
      <c r="F10" s="47"/>
      <c r="G10" s="3"/>
      <c r="H10" s="3"/>
      <c r="I10" s="3"/>
      <c r="J10" s="3"/>
      <c r="K10" s="3"/>
      <c r="L10" s="3"/>
    </row>
    <row r="11" spans="1:12" s="4" customFormat="1" ht="38.25" customHeight="1">
      <c r="A11" s="47"/>
      <c r="B11" s="47"/>
      <c r="C11" s="47"/>
      <c r="D11" s="47"/>
      <c r="E11" s="11" t="s">
        <v>5</v>
      </c>
      <c r="F11" s="10" t="s">
        <v>6</v>
      </c>
      <c r="G11" s="3"/>
      <c r="H11" s="3"/>
      <c r="I11" s="3"/>
      <c r="J11" s="3"/>
      <c r="K11" s="3"/>
      <c r="L11" s="3"/>
    </row>
    <row r="12" spans="1:12" s="5" customFormat="1" ht="15.75">
      <c r="A12" s="15" t="s">
        <v>7</v>
      </c>
      <c r="B12" s="16" t="s">
        <v>8</v>
      </c>
      <c r="C12" s="21">
        <f>D12+E12</f>
        <v>86190353.01999998</v>
      </c>
      <c r="D12" s="21">
        <f>D13</f>
        <v>-276620423.57000005</v>
      </c>
      <c r="E12" s="21">
        <f>E13</f>
        <v>362810776.59000003</v>
      </c>
      <c r="F12" s="21">
        <f>F13</f>
        <v>358287638.59000003</v>
      </c>
      <c r="G12" s="1"/>
      <c r="H12" s="1"/>
      <c r="I12" s="1"/>
      <c r="J12" s="1"/>
      <c r="K12" s="1"/>
      <c r="L12" s="1"/>
    </row>
    <row r="13" spans="1:12" s="5" customFormat="1" ht="44.25" customHeight="1">
      <c r="A13" s="17" t="s">
        <v>9</v>
      </c>
      <c r="B13" s="18" t="s">
        <v>10</v>
      </c>
      <c r="C13" s="23">
        <f>D13+E13</f>
        <v>86190353.01999998</v>
      </c>
      <c r="D13" s="23">
        <f>D16+D14+D15</f>
        <v>-276620423.57000005</v>
      </c>
      <c r="E13" s="23">
        <f>E16+E14+E15</f>
        <v>362810776.59000003</v>
      </c>
      <c r="F13" s="23">
        <f>F16+F14+F15</f>
        <v>358287638.59000003</v>
      </c>
      <c r="G13" s="1"/>
      <c r="H13" s="1"/>
      <c r="I13" s="1"/>
      <c r="J13" s="1"/>
      <c r="K13" s="1"/>
      <c r="L13" s="1"/>
    </row>
    <row r="14" spans="1:12" s="5" customFormat="1" ht="15.75">
      <c r="A14" s="17" t="s">
        <v>42</v>
      </c>
      <c r="B14" s="18" t="s">
        <v>43</v>
      </c>
      <c r="C14" s="23">
        <f>D14+E14</f>
        <v>86190353.02000001</v>
      </c>
      <c r="D14" s="23">
        <f>59345450.59+321764.43</f>
        <v>59667215.02</v>
      </c>
      <c r="E14" s="23">
        <v>26523138</v>
      </c>
      <c r="F14" s="23">
        <v>22000000</v>
      </c>
      <c r="G14" s="1"/>
      <c r="H14" s="1"/>
      <c r="I14" s="1"/>
      <c r="J14" s="1"/>
      <c r="K14" s="1"/>
      <c r="L14" s="1"/>
    </row>
    <row r="15" spans="1:12" s="5" customFormat="1" ht="15.75">
      <c r="A15" s="17" t="s">
        <v>44</v>
      </c>
      <c r="B15" s="18" t="s">
        <v>45</v>
      </c>
      <c r="C15" s="23">
        <f>D15+E15</f>
        <v>0</v>
      </c>
      <c r="D15" s="23"/>
      <c r="E15" s="23"/>
      <c r="F15" s="23"/>
      <c r="G15" s="1"/>
      <c r="H15" s="1"/>
      <c r="I15" s="1"/>
      <c r="J15" s="1"/>
      <c r="K15" s="1"/>
      <c r="L15" s="1"/>
    </row>
    <row r="16" spans="1:12" s="5" customFormat="1" ht="58.5" customHeight="1">
      <c r="A16" s="19" t="s">
        <v>11</v>
      </c>
      <c r="B16" s="20" t="s">
        <v>12</v>
      </c>
      <c r="C16" s="23">
        <f aca="true" t="shared" si="0" ref="C16:C27">D16+E16</f>
        <v>0</v>
      </c>
      <c r="D16" s="23">
        <f>-237045885-3297000-55464538-190000-5400000-34890215.59</f>
        <v>-336287638.59000003</v>
      </c>
      <c r="E16" s="23">
        <f>237045885+3297000+55464538+190000+5400000+34890215.59</f>
        <v>336287638.59000003</v>
      </c>
      <c r="F16" s="23">
        <f>237045885+3297000+55464538+190000+5400000+34890215.59</f>
        <v>336287638.59000003</v>
      </c>
      <c r="G16" s="1"/>
      <c r="H16" s="1"/>
      <c r="I16" s="1"/>
      <c r="J16" s="1"/>
      <c r="K16" s="1"/>
      <c r="L16" s="1"/>
    </row>
    <row r="17" spans="1:12" s="7" customFormat="1" ht="30.75" customHeight="1">
      <c r="A17" s="15" t="s">
        <v>17</v>
      </c>
      <c r="B17" s="16" t="s">
        <v>18</v>
      </c>
      <c r="C17" s="21">
        <f t="shared" si="0"/>
        <v>8828475.94</v>
      </c>
      <c r="D17" s="21">
        <f>D18</f>
        <v>0</v>
      </c>
      <c r="E17" s="21">
        <f>E18</f>
        <v>8828475.94</v>
      </c>
      <c r="F17" s="21">
        <f>F18</f>
        <v>8828475.94</v>
      </c>
      <c r="G17" s="6"/>
      <c r="H17" s="6"/>
      <c r="I17" s="6"/>
      <c r="J17" s="6"/>
      <c r="K17" s="6"/>
      <c r="L17" s="6"/>
    </row>
    <row r="18" spans="1:12" s="9" customFormat="1" ht="38.25" customHeight="1">
      <c r="A18" s="19" t="s">
        <v>19</v>
      </c>
      <c r="B18" s="20" t="s">
        <v>28</v>
      </c>
      <c r="C18" s="23">
        <f t="shared" si="0"/>
        <v>8828475.94</v>
      </c>
      <c r="D18" s="23">
        <f>D19+D20</f>
        <v>0</v>
      </c>
      <c r="E18" s="23">
        <f>E19+E20</f>
        <v>8828475.94</v>
      </c>
      <c r="F18" s="23">
        <f>F19+F20</f>
        <v>8828475.94</v>
      </c>
      <c r="G18" s="8"/>
      <c r="H18" s="8"/>
      <c r="I18" s="8"/>
      <c r="J18" s="8"/>
      <c r="K18" s="8"/>
      <c r="L18" s="8"/>
    </row>
    <row r="19" spans="1:12" s="9" customFormat="1" ht="18.75" customHeight="1">
      <c r="A19" s="17" t="s">
        <v>20</v>
      </c>
      <c r="B19" s="18" t="s">
        <v>21</v>
      </c>
      <c r="C19" s="23">
        <f t="shared" si="0"/>
        <v>9417041</v>
      </c>
      <c r="D19" s="24">
        <v>0</v>
      </c>
      <c r="E19" s="24">
        <v>9417041</v>
      </c>
      <c r="F19" s="24">
        <v>9417041</v>
      </c>
      <c r="G19" s="8"/>
      <c r="H19" s="8"/>
      <c r="I19" s="8"/>
      <c r="J19" s="8"/>
      <c r="K19" s="8"/>
      <c r="L19" s="8"/>
    </row>
    <row r="20" spans="1:12" s="9" customFormat="1" ht="18.75" customHeight="1">
      <c r="A20" s="17" t="s">
        <v>33</v>
      </c>
      <c r="B20" s="18" t="s">
        <v>34</v>
      </c>
      <c r="C20" s="23">
        <f t="shared" si="0"/>
        <v>-588565.06</v>
      </c>
      <c r="D20" s="24">
        <v>0</v>
      </c>
      <c r="E20" s="24">
        <v>-588565.06</v>
      </c>
      <c r="F20" s="24">
        <v>-588565.06</v>
      </c>
      <c r="G20" s="8"/>
      <c r="H20" s="8"/>
      <c r="I20" s="8"/>
      <c r="J20" s="8"/>
      <c r="K20" s="8"/>
      <c r="L20" s="8"/>
    </row>
    <row r="21" spans="1:12" s="41" customFormat="1" ht="18.75" customHeight="1">
      <c r="A21" s="37"/>
      <c r="B21" s="38" t="s">
        <v>35</v>
      </c>
      <c r="C21" s="21">
        <f t="shared" si="0"/>
        <v>95018828.95999998</v>
      </c>
      <c r="D21" s="22">
        <f>D12+D17</f>
        <v>-276620423.57000005</v>
      </c>
      <c r="E21" s="22">
        <f>E12+E17</f>
        <v>371639252.53000003</v>
      </c>
      <c r="F21" s="22">
        <f>F12+F17</f>
        <v>367116114.53000003</v>
      </c>
      <c r="G21" s="40"/>
      <c r="H21" s="40"/>
      <c r="I21" s="40"/>
      <c r="J21" s="40"/>
      <c r="K21" s="40"/>
      <c r="L21" s="40"/>
    </row>
    <row r="22" spans="1:12" s="7" customFormat="1" ht="36.75" customHeight="1">
      <c r="A22" s="15" t="s">
        <v>22</v>
      </c>
      <c r="B22" s="16" t="s">
        <v>25</v>
      </c>
      <c r="C22" s="21">
        <f>D22+E22</f>
        <v>8828475.94</v>
      </c>
      <c r="D22" s="21">
        <f>D23+D26</f>
        <v>0</v>
      </c>
      <c r="E22" s="21">
        <f>E23+E26</f>
        <v>8828475.94</v>
      </c>
      <c r="F22" s="21">
        <f>F23+F26</f>
        <v>8828475.94</v>
      </c>
      <c r="G22" s="6"/>
      <c r="H22" s="6"/>
      <c r="I22" s="6"/>
      <c r="J22" s="6"/>
      <c r="K22" s="6"/>
      <c r="L22" s="6"/>
    </row>
    <row r="23" spans="1:12" s="9" customFormat="1" ht="15.75">
      <c r="A23" s="19" t="s">
        <v>24</v>
      </c>
      <c r="B23" s="20" t="s">
        <v>23</v>
      </c>
      <c r="C23" s="23">
        <f t="shared" si="0"/>
        <v>9417041</v>
      </c>
      <c r="D23" s="23">
        <f aca="true" t="shared" si="1" ref="D23:F24">D24</f>
        <v>0</v>
      </c>
      <c r="E23" s="23">
        <f t="shared" si="1"/>
        <v>9417041</v>
      </c>
      <c r="F23" s="23">
        <f t="shared" si="1"/>
        <v>9417041</v>
      </c>
      <c r="G23" s="8"/>
      <c r="H23" s="8"/>
      <c r="I23" s="8"/>
      <c r="J23" s="8"/>
      <c r="K23" s="8"/>
      <c r="L23" s="8"/>
    </row>
    <row r="24" spans="1:12" s="9" customFormat="1" ht="15.75">
      <c r="A24" s="19" t="s">
        <v>26</v>
      </c>
      <c r="B24" s="20" t="s">
        <v>27</v>
      </c>
      <c r="C24" s="23">
        <f t="shared" si="0"/>
        <v>9417041</v>
      </c>
      <c r="D24" s="23">
        <f t="shared" si="1"/>
        <v>0</v>
      </c>
      <c r="E24" s="23">
        <f t="shared" si="1"/>
        <v>9417041</v>
      </c>
      <c r="F24" s="23">
        <f t="shared" si="1"/>
        <v>9417041</v>
      </c>
      <c r="G24" s="8"/>
      <c r="H24" s="8"/>
      <c r="I24" s="8"/>
      <c r="J24" s="8"/>
      <c r="K24" s="8"/>
      <c r="L24" s="8"/>
    </row>
    <row r="25" spans="1:12" s="9" customFormat="1" ht="31.5">
      <c r="A25" s="17" t="s">
        <v>30</v>
      </c>
      <c r="B25" s="18" t="s">
        <v>31</v>
      </c>
      <c r="C25" s="23">
        <f t="shared" si="0"/>
        <v>9417041</v>
      </c>
      <c r="D25" s="24">
        <v>0</v>
      </c>
      <c r="E25" s="24">
        <v>9417041</v>
      </c>
      <c r="F25" s="24">
        <v>9417041</v>
      </c>
      <c r="G25" s="8"/>
      <c r="H25" s="8"/>
      <c r="I25" s="8"/>
      <c r="J25" s="8"/>
      <c r="K25" s="8"/>
      <c r="L25" s="8"/>
    </row>
    <row r="26" spans="1:12" s="9" customFormat="1" ht="18.75" customHeight="1">
      <c r="A26" s="17" t="s">
        <v>36</v>
      </c>
      <c r="B26" s="18" t="s">
        <v>37</v>
      </c>
      <c r="C26" s="23">
        <f t="shared" si="0"/>
        <v>-588565.06</v>
      </c>
      <c r="D26" s="24">
        <f aca="true" t="shared" si="2" ref="D26:F27">D27</f>
        <v>0</v>
      </c>
      <c r="E26" s="24">
        <f t="shared" si="2"/>
        <v>-588565.06</v>
      </c>
      <c r="F26" s="24">
        <f t="shared" si="2"/>
        <v>-588565.06</v>
      </c>
      <c r="G26" s="8"/>
      <c r="H26" s="8"/>
      <c r="I26" s="8"/>
      <c r="J26" s="8"/>
      <c r="K26" s="8"/>
      <c r="L26" s="8"/>
    </row>
    <row r="27" spans="1:12" s="9" customFormat="1" ht="18.75" customHeight="1">
      <c r="A27" s="17" t="s">
        <v>38</v>
      </c>
      <c r="B27" s="18" t="s">
        <v>39</v>
      </c>
      <c r="C27" s="23">
        <f t="shared" si="0"/>
        <v>-588565.06</v>
      </c>
      <c r="D27" s="24">
        <f t="shared" si="2"/>
        <v>0</v>
      </c>
      <c r="E27" s="24">
        <f>E28</f>
        <v>-588565.06</v>
      </c>
      <c r="F27" s="24">
        <f t="shared" si="2"/>
        <v>-588565.06</v>
      </c>
      <c r="G27" s="8"/>
      <c r="H27" s="8"/>
      <c r="I27" s="8"/>
      <c r="J27" s="8"/>
      <c r="K27" s="8"/>
      <c r="L27" s="8"/>
    </row>
    <row r="28" spans="1:12" s="9" customFormat="1" ht="31.5">
      <c r="A28" s="17" t="s">
        <v>40</v>
      </c>
      <c r="B28" s="18" t="s">
        <v>31</v>
      </c>
      <c r="C28" s="23">
        <f aca="true" t="shared" si="3" ref="C28:C34">D28+E28</f>
        <v>-588565.06</v>
      </c>
      <c r="D28" s="24">
        <v>0</v>
      </c>
      <c r="E28" s="24">
        <v>-588565.06</v>
      </c>
      <c r="F28" s="24">
        <v>-588565.06</v>
      </c>
      <c r="G28" s="8"/>
      <c r="H28" s="8"/>
      <c r="I28" s="8"/>
      <c r="J28" s="8"/>
      <c r="K28" s="8"/>
      <c r="L28" s="8"/>
    </row>
    <row r="29" spans="1:12" s="7" customFormat="1" ht="36.75" customHeight="1">
      <c r="A29" s="15" t="s">
        <v>13</v>
      </c>
      <c r="B29" s="16" t="s">
        <v>2</v>
      </c>
      <c r="C29" s="39">
        <f t="shared" si="3"/>
        <v>86190353.01999998</v>
      </c>
      <c r="D29" s="21">
        <f>D30</f>
        <v>-276620423.57000005</v>
      </c>
      <c r="E29" s="21">
        <f>E30</f>
        <v>362810776.59000003</v>
      </c>
      <c r="F29" s="21">
        <f>F30</f>
        <v>358287638.59000003</v>
      </c>
      <c r="G29" s="6"/>
      <c r="H29" s="6"/>
      <c r="I29" s="6"/>
      <c r="J29" s="6"/>
      <c r="K29" s="6"/>
      <c r="L29" s="6"/>
    </row>
    <row r="30" spans="1:12" s="9" customFormat="1" ht="31.5">
      <c r="A30" s="19" t="s">
        <v>14</v>
      </c>
      <c r="B30" s="20" t="s">
        <v>29</v>
      </c>
      <c r="C30" s="23">
        <f t="shared" si="3"/>
        <v>86190353.01999998</v>
      </c>
      <c r="D30" s="30">
        <f>D33+D31+D32</f>
        <v>-276620423.57000005</v>
      </c>
      <c r="E30" s="30">
        <f>E33+E31+E32</f>
        <v>362810776.59000003</v>
      </c>
      <c r="F30" s="30">
        <f>F33+F31+F32</f>
        <v>358287638.59000003</v>
      </c>
      <c r="G30" s="8"/>
      <c r="H30" s="8"/>
      <c r="I30" s="8"/>
      <c r="J30" s="8"/>
      <c r="K30" s="8"/>
      <c r="L30" s="8"/>
    </row>
    <row r="31" spans="1:12" s="9" customFormat="1" ht="15.75">
      <c r="A31" s="17" t="s">
        <v>46</v>
      </c>
      <c r="B31" s="18" t="s">
        <v>43</v>
      </c>
      <c r="C31" s="23">
        <f t="shared" si="3"/>
        <v>86190353.02000001</v>
      </c>
      <c r="D31" s="23">
        <f>59345450.59+321764.43</f>
        <v>59667215.02</v>
      </c>
      <c r="E31" s="23">
        <v>26523138</v>
      </c>
      <c r="F31" s="23">
        <v>22000000</v>
      </c>
      <c r="G31" s="8"/>
      <c r="H31" s="8"/>
      <c r="I31" s="8"/>
      <c r="J31" s="8"/>
      <c r="K31" s="8"/>
      <c r="L31" s="8"/>
    </row>
    <row r="32" spans="1:12" s="9" customFormat="1" ht="15.75">
      <c r="A32" s="17" t="s">
        <v>47</v>
      </c>
      <c r="B32" s="18" t="s">
        <v>45</v>
      </c>
      <c r="C32" s="23">
        <f t="shared" si="3"/>
        <v>0</v>
      </c>
      <c r="D32" s="23"/>
      <c r="E32" s="23"/>
      <c r="F32" s="23"/>
      <c r="G32" s="8"/>
      <c r="H32" s="8"/>
      <c r="I32" s="8"/>
      <c r="J32" s="8"/>
      <c r="K32" s="8"/>
      <c r="L32" s="8"/>
    </row>
    <row r="33" spans="1:12" s="9" customFormat="1" ht="63">
      <c r="A33" s="19" t="s">
        <v>15</v>
      </c>
      <c r="B33" s="20" t="s">
        <v>12</v>
      </c>
      <c r="C33" s="23">
        <f t="shared" si="3"/>
        <v>0</v>
      </c>
      <c r="D33" s="23">
        <f>-237045885-3297000-55464538-190000-5400000-34890215.59</f>
        <v>-336287638.59000003</v>
      </c>
      <c r="E33" s="23">
        <f>237045885+3297000+55464538+190000+5400000+34890215.59</f>
        <v>336287638.59000003</v>
      </c>
      <c r="F33" s="23">
        <f>237045885+3297000+55464538+190000+5400000+34890215.59</f>
        <v>336287638.59000003</v>
      </c>
      <c r="G33" s="8"/>
      <c r="H33" s="8"/>
      <c r="I33" s="8"/>
      <c r="J33" s="8"/>
      <c r="K33" s="8"/>
      <c r="L33" s="8"/>
    </row>
    <row r="34" spans="1:12" s="41" customFormat="1" ht="31.5">
      <c r="A34" s="37"/>
      <c r="B34" s="38" t="s">
        <v>41</v>
      </c>
      <c r="C34" s="21">
        <f t="shared" si="3"/>
        <v>95018828.95999998</v>
      </c>
      <c r="D34" s="22">
        <f>D22+D29</f>
        <v>-276620423.57000005</v>
      </c>
      <c r="E34" s="22">
        <f>E22+E29</f>
        <v>371639252.53000003</v>
      </c>
      <c r="F34" s="22">
        <f>F22+F29</f>
        <v>367116114.53000003</v>
      </c>
      <c r="G34" s="40"/>
      <c r="H34" s="40"/>
      <c r="I34" s="40"/>
      <c r="J34" s="40"/>
      <c r="K34" s="40"/>
      <c r="L34" s="40"/>
    </row>
    <row r="35" spans="1:12" ht="4.5" customHeight="1">
      <c r="A35" s="2"/>
      <c r="B35" s="2"/>
      <c r="C35" s="42"/>
      <c r="D35" s="42"/>
      <c r="E35" s="42"/>
      <c r="F35" s="42"/>
      <c r="G35" s="2"/>
      <c r="H35" s="2"/>
      <c r="I35" s="2"/>
      <c r="J35" s="2"/>
      <c r="K35" s="2"/>
      <c r="L35" s="2"/>
    </row>
    <row r="36" ht="26.25" customHeight="1"/>
    <row r="37" spans="1:7" s="25" customFormat="1" ht="22.5" customHeight="1">
      <c r="A37" s="52" t="s">
        <v>51</v>
      </c>
      <c r="B37" s="52"/>
      <c r="C37" s="52"/>
      <c r="D37" s="26"/>
      <c r="E37" s="48"/>
      <c r="F37" s="48"/>
      <c r="G37" s="27"/>
    </row>
    <row r="38" spans="1:7" s="12" customFormat="1" ht="16.5" customHeight="1">
      <c r="A38" s="52"/>
      <c r="B38" s="52"/>
      <c r="C38" s="52"/>
      <c r="D38" s="26"/>
      <c r="E38" s="45" t="s">
        <v>52</v>
      </c>
      <c r="F38" s="45"/>
      <c r="G38" s="13"/>
    </row>
    <row r="39" spans="1:7" s="12" customFormat="1" ht="18.75">
      <c r="A39" s="33"/>
      <c r="B39" s="34"/>
      <c r="C39" s="31"/>
      <c r="D39" s="31"/>
      <c r="E39" s="31"/>
      <c r="F39" s="32"/>
      <c r="G39" s="13"/>
    </row>
    <row r="40" spans="1:7" s="14" customFormat="1" ht="18.75">
      <c r="A40" s="35"/>
      <c r="B40" s="35"/>
      <c r="C40" s="36"/>
      <c r="D40" s="36"/>
      <c r="E40" s="36"/>
      <c r="F40" s="36"/>
      <c r="G40" s="13"/>
    </row>
    <row r="41" spans="1:2" ht="12.75" customHeight="1">
      <c r="A41" s="28"/>
      <c r="B41" s="28"/>
    </row>
  </sheetData>
  <sheetProtection/>
  <mergeCells count="12">
    <mergeCell ref="B10:B11"/>
    <mergeCell ref="A37:C38"/>
    <mergeCell ref="D5:F5"/>
    <mergeCell ref="A10:A11"/>
    <mergeCell ref="E37:F37"/>
    <mergeCell ref="D6:F6"/>
    <mergeCell ref="A8:F8"/>
    <mergeCell ref="C7:F7"/>
    <mergeCell ref="C10:C11"/>
    <mergeCell ref="D10:D11"/>
    <mergeCell ref="E10:F10"/>
    <mergeCell ref="A9:E9"/>
  </mergeCells>
  <printOptions horizontalCentered="1"/>
  <pageMargins left="0.7480314960629921" right="0.38" top="0.43" bottom="0.2" header="0.39" footer="0.2"/>
  <pageSetup fitToHeight="0" fitToWidth="1" horizontalDpi="300" verticalDpi="300" orientation="portrait" paperSize="9" scale="83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2016-02-24T08:29:07Z</cp:lastPrinted>
  <dcterms:created xsi:type="dcterms:W3CDTF">2014-01-17T10:52:16Z</dcterms:created>
  <dcterms:modified xsi:type="dcterms:W3CDTF">2016-02-24T08:29:11Z</dcterms:modified>
  <cp:category/>
  <cp:version/>
  <cp:contentType/>
  <cp:contentStatus/>
</cp:coreProperties>
</file>