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3 Березень\Накази\22.03.2024 № 108\Наказ\"/>
    </mc:Choice>
  </mc:AlternateContent>
  <bookViews>
    <workbookView xWindow="8775" yWindow="765" windowWidth="13965" windowHeight="11325"/>
  </bookViews>
  <sheets>
    <sheet name="дод 4" sheetId="7" r:id="rId1"/>
  </sheets>
  <definedNames>
    <definedName name="_xlnm._FilterDatabase" localSheetId="0" hidden="1">'дод 4'!$A$16:$I$56</definedName>
    <definedName name="_xlnm.Print_Titles" localSheetId="0">'дод 4'!$A:$B</definedName>
    <definedName name="_xlnm.Print_Area" localSheetId="0">'дод 4'!$A$1:$D$62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7" l="1"/>
  <c r="D36" i="7"/>
  <c r="D43" i="7"/>
  <c r="D38" i="7"/>
  <c r="D34" i="7"/>
  <c r="D57" i="7" l="1"/>
  <c r="D52" i="7" l="1"/>
  <c r="D40" i="7" l="1"/>
  <c r="D22" i="7" l="1"/>
  <c r="D20" i="7" l="1"/>
  <c r="D33" i="7"/>
  <c r="D56" i="7" l="1"/>
  <c r="D51" i="7"/>
  <c r="D54" i="7" l="1"/>
  <c r="D49" i="7" l="1"/>
  <c r="D59" i="7" s="1"/>
  <c r="D60" i="7" l="1"/>
  <c r="D58" i="7" l="1"/>
  <c r="D18" i="7"/>
  <c r="D42" i="7" l="1"/>
  <c r="E42" i="7" l="1"/>
</calcChain>
</file>

<file path=xl/sharedStrings.xml><?xml version="1.0" encoding="utf-8"?>
<sst xmlns="http://schemas.openxmlformats.org/spreadsheetml/2006/main" count="98" uniqueCount="63">
  <si>
    <t>Х</t>
  </si>
  <si>
    <t>Обласний бюджет Сумської області</t>
  </si>
  <si>
    <t>Усього</t>
  </si>
  <si>
    <t>Бюджет Верхньосироватської сільської територіальної громади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</si>
  <si>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</si>
  <si>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</si>
  <si>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</si>
  <si>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</si>
  <si>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</si>
  <si>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</si>
  <si>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</si>
  <si>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</si>
  <si>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</si>
  <si>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</si>
  <si>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</si>
  <si>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</si>
  <si>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</si>
  <si>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</si>
  <si>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>Державний бюджет України</t>
  </si>
  <si>
    <t xml:space="preserve">Інші субвенції з місцевого бюджету </t>
  </si>
  <si>
    <t>9770</t>
  </si>
  <si>
    <t>1219770</t>
  </si>
  <si>
    <t>(код бюджету)</t>
  </si>
  <si>
    <t>Субвенція з місцевого бюджету державному бюджету на виконання програм соціально-економічного розвитку регіонів</t>
  </si>
  <si>
    <t>41033900 </t>
  </si>
  <si>
    <t xml:space="preserve">Освітня субвенція з державного бюджету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</si>
  <si>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</si>
  <si>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1810000000</t>
  </si>
  <si>
    <t>1853100000</t>
  </si>
  <si>
    <t>1852700000</t>
  </si>
  <si>
    <t>9900000000</t>
  </si>
  <si>
    <t>Інші субвенції з місцевого бюджету</t>
  </si>
  <si>
    <t>Міжбюджетні трансферти на 2024 рік</t>
  </si>
  <si>
    <t>0219800</t>
  </si>
  <si>
    <t>Директор Департаменту фінансів, економіки та                                                                                                              інвестицій Сумської міської ради                                                                                        Світлана ЛИПОВА</t>
  </si>
  <si>
    <t>41053300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</si>
  <si>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</si>
  <si>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1854300000</t>
  </si>
  <si>
    <t>1851200000</t>
  </si>
  <si>
    <t>1850700000</t>
  </si>
  <si>
    <t>Бюджет Хотінської селищної територіальної громади</t>
  </si>
  <si>
    <t>1850900000</t>
  </si>
  <si>
    <t>Бюджет Бездрицької сільської територіальної громади</t>
  </si>
  <si>
    <t>Бюджет Лебединської міської територіальної громади</t>
  </si>
  <si>
    <t>Бюджет Миколаївської  сільської територіальної громади</t>
  </si>
  <si>
    <t>1851300000</t>
  </si>
  <si>
    <t>Бюджет Миропільської сільської територіальної громади</t>
  </si>
  <si>
    <t>Бюджет Краснопільської селищної територіальної громади</t>
  </si>
  <si>
    <t>1851700000</t>
  </si>
  <si>
    <t>Бюджет Нижньосироватської сільської територіальної громади</t>
  </si>
  <si>
    <t>1851400000</t>
  </si>
  <si>
    <t>Бюджет Ворожбянської міської територіальної громади</t>
  </si>
  <si>
    <t>1854000000</t>
  </si>
  <si>
    <t>ІI. Трансферти до спеціального фонду бюджету</t>
  </si>
  <si>
    <t>Субвенція з місцевого бюджету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</si>
  <si>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41059200</t>
  </si>
  <si>
    <t>УСЬОГО за розділом I та ІІ, у тому числі:</t>
  </si>
  <si>
    <t xml:space="preserve">                                                       до                    наказу             Сумської</t>
  </si>
  <si>
    <t xml:space="preserve">                                                       міської       військової     адміністрації</t>
  </si>
  <si>
    <t xml:space="preserve">                                                                                Додаток 4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</si>
  <si>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</si>
  <si>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</t>
  </si>
  <si>
    <t xml:space="preserve">                                                       від 22.03.2024 № 108 -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</si>
</sst>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theme="1"/>
      <name val="Calibri"/>
      <family val="2"/>
      <charset val="204"/>
      <scheme val="minor"/>
    </font>
    <font>
      <sz val="45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4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b/>
      <sz val="60"/>
      <name val="Times New Roman"/>
      <family val="1"/>
      <charset val="204"/>
    </font>
    <font>
      <u/>
      <sz val="40"/>
      <name val="Times New Roman"/>
      <family val="1"/>
      <charset val="204"/>
    </font>
    <font>
      <sz val="25"/>
      <name val="Times New Roman"/>
      <family val="1"/>
      <charset val="204"/>
    </font>
    <font>
      <b/>
      <sz val="45"/>
      <name val="Times New Roman"/>
      <family val="1"/>
      <charset val="204"/>
    </font>
    <font>
      <b/>
      <sz val="45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68"/>
      <name val="Times New Roman"/>
      <family val="1"/>
      <charset val="204"/>
    </font>
    <font>
      <sz val="45"/>
      <name val="Calibri"/>
      <family val="2"/>
      <charset val="204"/>
      <scheme val="minor"/>
    </font>
    <font>
      <sz val="50"/>
      <name val="Calibri"/>
      <family val="2"/>
      <charset val="204"/>
      <scheme val="minor"/>
    </font>
    <font>
      <sz val="50"/>
      <name val="Times New Roman"/>
      <family val="1"/>
      <charset val="204"/>
    </font>
    <font>
      <b/>
      <sz val="4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5">
    <xf numFmtId="0" fontId="0" fillId="0" borderId="0" xfId="0"/>
    <xf numFmtId="0" fontId="3" fillId="2" borderId="0" xfId="0" applyFont="1" applyFill="1"/>
    <xf numFmtId="0" fontId="5" fillId="2" borderId="0" xfId="0" applyFont="1" applyFill="1"/>
    <xf numFmtId="49" fontId="9" fillId="2" borderId="0" xfId="0" applyNumberFormat="1" applyFont="1" applyFill="1"/>
    <xf numFmtId="49" fontId="10" fillId="2" borderId="0" xfId="0" applyNumberFormat="1" applyFont="1" applyFill="1"/>
    <xf numFmtId="0" fontId="9" fillId="2" borderId="0" xfId="0" applyFont="1" applyFill="1"/>
    <xf numFmtId="0" fontId="15" fillId="2" borderId="0" xfId="0" applyFont="1" applyFill="1"/>
    <xf numFmtId="49" fontId="4" fillId="2" borderId="0" xfId="0" applyNumberFormat="1" applyFont="1" applyFill="1"/>
    <xf numFmtId="49" fontId="1" fillId="2" borderId="0" xfId="0" applyNumberFormat="1" applyFont="1" applyFill="1"/>
    <xf numFmtId="0" fontId="1" fillId="2" borderId="0" xfId="0" applyFont="1" applyFill="1"/>
    <xf numFmtId="0" fontId="5" fillId="3" borderId="0" xfId="0" applyFont="1" applyFill="1"/>
    <xf numFmtId="0" fontId="15" fillId="3" borderId="0" xfId="0" applyFont="1" applyFill="1"/>
    <xf numFmtId="49" fontId="17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49" fontId="14" fillId="2" borderId="0" xfId="0" applyNumberFormat="1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4" fontId="14" fillId="2" borderId="0" xfId="0" applyNumberFormat="1" applyFont="1" applyFill="1" applyAlignment="1">
      <alignment vertical="center" wrapText="1"/>
    </xf>
    <xf numFmtId="0" fontId="5" fillId="0" borderId="0" xfId="0" applyFont="1"/>
    <xf numFmtId="0" fontId="17" fillId="2" borderId="0" xfId="0" applyFont="1" applyFill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/>
    <xf numFmtId="0" fontId="1" fillId="2" borderId="0" xfId="0" applyFont="1" applyFill="1" applyAlignment="1"/>
    <xf numFmtId="0" fontId="5" fillId="0" borderId="0" xfId="0" applyFont="1" applyFill="1"/>
    <xf numFmtId="0" fontId="18" fillId="3" borderId="0" xfId="0" applyFont="1" applyFill="1"/>
    <xf numFmtId="0" fontId="3" fillId="3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16" fillId="0" borderId="0" xfId="0" applyFont="1" applyFill="1"/>
    <xf numFmtId="0" fontId="3" fillId="0" borderId="0" xfId="0" applyFont="1" applyFill="1"/>
    <xf numFmtId="0" fontId="13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8" fillId="0" borderId="0" xfId="0" applyFont="1" applyFill="1"/>
    <xf numFmtId="4" fontId="14" fillId="0" borderId="1" xfId="0" applyNumberFormat="1" applyFont="1" applyFill="1" applyBorder="1" applyAlignment="1">
      <alignment vertical="center" wrapText="1"/>
    </xf>
    <xf numFmtId="4" fontId="19" fillId="0" borderId="0" xfId="0" applyNumberFormat="1" applyFont="1" applyFill="1"/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2" borderId="0" xfId="0" applyFont="1" applyFill="1"/>
    <xf numFmtId="0" fontId="6" fillId="0" borderId="0" xfId="0" applyFont="1" applyFill="1"/>
    <xf numFmtId="0" fontId="6" fillId="3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</cellXfs>
  <cellStyles count="3">
    <cellStyle name="Normal" xfId="2"/>
    <cellStyle name="Обычный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showRuler="0" showWhiteSpace="0" view="pageBreakPreview" zoomScale="30" zoomScaleNormal="28" zoomScaleSheetLayoutView="30" zoomScalePageLayoutView="25" workbookViewId="0">
      <selection activeCell="C5" sqref="C5"/>
    </sheetView>
  </sheetViews>
  <sheetFormatPr defaultColWidth="9.140625" defaultRowHeight="34.5" x14ac:dyDescent="0.5"/>
  <cols>
    <col min="1" max="1" width="75.7109375" style="3" customWidth="1"/>
    <col min="2" max="2" width="89.85546875" style="4" customWidth="1"/>
    <col min="3" max="3" width="255.28515625" style="5" customWidth="1"/>
    <col min="4" max="4" width="65.28515625" style="5" customWidth="1"/>
    <col min="5" max="5" width="24.5703125" style="2" customWidth="1"/>
    <col min="6" max="6" width="41.5703125" style="2" bestFit="1" customWidth="1"/>
    <col min="7" max="8" width="9.140625" style="2"/>
    <col min="9" max="9" width="113.5703125" style="2" customWidth="1"/>
    <col min="10" max="16384" width="9.140625" style="2"/>
  </cols>
  <sheetData>
    <row r="1" spans="1:5" ht="76.5" customHeight="1" x14ac:dyDescent="0.8">
      <c r="C1" s="20" t="s">
        <v>59</v>
      </c>
      <c r="D1" s="23"/>
    </row>
    <row r="2" spans="1:5" ht="52.15" customHeight="1" x14ac:dyDescent="0.8">
      <c r="C2" s="21" t="s">
        <v>57</v>
      </c>
      <c r="D2" s="23"/>
    </row>
    <row r="3" spans="1:5" ht="54.4" customHeight="1" x14ac:dyDescent="0.8">
      <c r="C3" s="21" t="s">
        <v>58</v>
      </c>
      <c r="D3" s="23"/>
    </row>
    <row r="4" spans="1:5" ht="55.9" customHeight="1" x14ac:dyDescent="0.8">
      <c r="C4" s="22" t="s">
        <v>62</v>
      </c>
      <c r="D4" s="23"/>
    </row>
    <row r="5" spans="1:5" ht="64.5" customHeight="1" x14ac:dyDescent="0.8">
      <c r="C5" s="23"/>
      <c r="D5" s="23"/>
    </row>
    <row r="6" spans="1:5" ht="1.5" customHeight="1" x14ac:dyDescent="0.8">
      <c r="C6" s="13"/>
      <c r="D6" s="14"/>
    </row>
    <row r="7" spans="1:5" s="5" customFormat="1" ht="1.5" hidden="1" customHeight="1" x14ac:dyDescent="0.3">
      <c r="A7" s="3"/>
      <c r="B7" s="3"/>
    </row>
    <row r="8" spans="1:5" s="5" customFormat="1" ht="4.5" customHeight="1" x14ac:dyDescent="0.3">
      <c r="A8" s="3"/>
      <c r="B8" s="3"/>
    </row>
    <row r="9" spans="1:5" s="5" customFormat="1" ht="4.5" customHeight="1" x14ac:dyDescent="0.3">
      <c r="A9" s="3"/>
      <c r="B9" s="3"/>
    </row>
    <row r="10" spans="1:5" s="5" customFormat="1" ht="58.5" customHeight="1" x14ac:dyDescent="0.3">
      <c r="A10" s="3"/>
      <c r="B10" s="3"/>
    </row>
    <row r="11" spans="1:5" ht="68.25" customHeight="1" x14ac:dyDescent="0.95">
      <c r="A11" s="62" t="s">
        <v>32</v>
      </c>
      <c r="B11" s="62"/>
      <c r="C11" s="62"/>
      <c r="D11" s="62"/>
      <c r="E11" s="24"/>
    </row>
    <row r="12" spans="1:5" ht="49.5" customHeight="1" x14ac:dyDescent="0.7">
      <c r="A12" s="55" t="s">
        <v>28</v>
      </c>
      <c r="B12" s="55"/>
      <c r="C12" s="55"/>
      <c r="D12" s="55"/>
      <c r="E12" s="24"/>
    </row>
    <row r="13" spans="1:5" ht="35.25" customHeight="1" x14ac:dyDescent="0.2">
      <c r="A13" s="63" t="s">
        <v>22</v>
      </c>
      <c r="B13" s="63"/>
      <c r="C13" s="63"/>
      <c r="D13" s="63"/>
      <c r="E13" s="24"/>
    </row>
    <row r="14" spans="1:5" ht="45" customHeight="1" x14ac:dyDescent="0.8">
      <c r="A14" s="33"/>
      <c r="B14" s="33"/>
      <c r="C14" s="33"/>
      <c r="D14" s="34" t="s">
        <v>11</v>
      </c>
      <c r="E14" s="24"/>
    </row>
    <row r="15" spans="1:5" ht="90.75" customHeight="1" x14ac:dyDescent="0.2">
      <c r="A15" s="64" t="s">
        <v>4</v>
      </c>
      <c r="B15" s="64"/>
      <c r="C15" s="64"/>
      <c r="D15" s="64"/>
      <c r="E15" s="24"/>
    </row>
    <row r="16" spans="1:5" s="50" customFormat="1" ht="159" customHeight="1" x14ac:dyDescent="0.75">
      <c r="A16" s="28" t="s">
        <v>5</v>
      </c>
      <c r="B16" s="58" t="s">
        <v>6</v>
      </c>
      <c r="C16" s="58"/>
      <c r="D16" s="48" t="s">
        <v>2</v>
      </c>
      <c r="E16" s="49"/>
    </row>
    <row r="17" spans="1:5" s="6" customFormat="1" ht="66" customHeight="1" x14ac:dyDescent="0.85">
      <c r="A17" s="53" t="s">
        <v>7</v>
      </c>
      <c r="B17" s="53"/>
      <c r="C17" s="53"/>
      <c r="D17" s="53"/>
      <c r="E17" s="36"/>
    </row>
    <row r="18" spans="1:5" s="6" customFormat="1" ht="66" customHeight="1" x14ac:dyDescent="0.85">
      <c r="A18" s="28" t="s">
        <v>24</v>
      </c>
      <c r="B18" s="58" t="s">
        <v>25</v>
      </c>
      <c r="C18" s="58"/>
      <c r="D18" s="30">
        <f>D19</f>
        <v>551078300</v>
      </c>
      <c r="E18" s="36"/>
    </row>
    <row r="19" spans="1:5" s="6" customFormat="1" ht="56.25" customHeight="1" x14ac:dyDescent="0.85">
      <c r="A19" s="37" t="s">
        <v>30</v>
      </c>
      <c r="B19" s="59" t="s">
        <v>18</v>
      </c>
      <c r="C19" s="59"/>
      <c r="D19" s="38">
        <v>551078300</v>
      </c>
      <c r="E19" s="36"/>
    </row>
    <row r="20" spans="1:5" s="11" customFormat="1" ht="101.25" customHeight="1" x14ac:dyDescent="0.85">
      <c r="A20" s="28">
        <v>41051000</v>
      </c>
      <c r="B20" s="58" t="s">
        <v>26</v>
      </c>
      <c r="C20" s="58"/>
      <c r="D20" s="30">
        <f>D21</f>
        <v>4320175</v>
      </c>
      <c r="E20" s="36"/>
    </row>
    <row r="21" spans="1:5" s="6" customFormat="1" ht="64.5" customHeight="1" x14ac:dyDescent="0.85">
      <c r="A21" s="37" t="s">
        <v>27</v>
      </c>
      <c r="B21" s="59" t="s">
        <v>1</v>
      </c>
      <c r="C21" s="59"/>
      <c r="D21" s="38">
        <v>4320175</v>
      </c>
      <c r="E21" s="36"/>
    </row>
    <row r="22" spans="1:5" s="11" customFormat="1" ht="106.15" customHeight="1" x14ac:dyDescent="0.85">
      <c r="A22" s="28" t="s">
        <v>35</v>
      </c>
      <c r="B22" s="58" t="s">
        <v>36</v>
      </c>
      <c r="C22" s="58"/>
      <c r="D22" s="30">
        <f>SUM(D23:D32)</f>
        <v>410600</v>
      </c>
      <c r="E22" s="36"/>
    </row>
    <row r="23" spans="1:5" s="25" customFormat="1" ht="58.5" customHeight="1" x14ac:dyDescent="0.85">
      <c r="A23" s="37" t="s">
        <v>39</v>
      </c>
      <c r="B23" s="60" t="s">
        <v>40</v>
      </c>
      <c r="C23" s="61"/>
      <c r="D23" s="38">
        <v>44000</v>
      </c>
      <c r="E23" s="39"/>
    </row>
    <row r="24" spans="1:5" s="25" customFormat="1" ht="58.5" customHeight="1" x14ac:dyDescent="0.85">
      <c r="A24" s="37" t="s">
        <v>41</v>
      </c>
      <c r="B24" s="60" t="s">
        <v>42</v>
      </c>
      <c r="C24" s="61"/>
      <c r="D24" s="38">
        <v>24700</v>
      </c>
      <c r="E24" s="39"/>
    </row>
    <row r="25" spans="1:5" s="25" customFormat="1" ht="58.5" customHeight="1" x14ac:dyDescent="0.85">
      <c r="A25" s="37" t="s">
        <v>38</v>
      </c>
      <c r="B25" s="60" t="s">
        <v>44</v>
      </c>
      <c r="C25" s="61"/>
      <c r="D25" s="38">
        <v>48200</v>
      </c>
      <c r="E25" s="39"/>
    </row>
    <row r="26" spans="1:5" s="25" customFormat="1" ht="58.5" customHeight="1" x14ac:dyDescent="0.85">
      <c r="A26" s="37" t="s">
        <v>45</v>
      </c>
      <c r="B26" s="60" t="s">
        <v>46</v>
      </c>
      <c r="C26" s="61"/>
      <c r="D26" s="38">
        <v>30100</v>
      </c>
      <c r="E26" s="39"/>
    </row>
    <row r="27" spans="1:5" s="25" customFormat="1" ht="58.5" customHeight="1" x14ac:dyDescent="0.85">
      <c r="A27" s="37" t="s">
        <v>50</v>
      </c>
      <c r="B27" s="60" t="s">
        <v>49</v>
      </c>
      <c r="C27" s="61"/>
      <c r="D27" s="38">
        <v>41700</v>
      </c>
      <c r="E27" s="39"/>
    </row>
    <row r="28" spans="1:5" s="25" customFormat="1" ht="58.5" customHeight="1" x14ac:dyDescent="0.85">
      <c r="A28" s="37" t="s">
        <v>48</v>
      </c>
      <c r="B28" s="60" t="s">
        <v>47</v>
      </c>
      <c r="C28" s="61"/>
      <c r="D28" s="38">
        <v>60000</v>
      </c>
      <c r="E28" s="39"/>
    </row>
    <row r="29" spans="1:5" s="25" customFormat="1" ht="58.5" customHeight="1" x14ac:dyDescent="0.85">
      <c r="A29" s="37" t="s">
        <v>29</v>
      </c>
      <c r="B29" s="60" t="s">
        <v>3</v>
      </c>
      <c r="C29" s="61"/>
      <c r="D29" s="38">
        <v>43400</v>
      </c>
      <c r="E29" s="39"/>
    </row>
    <row r="30" spans="1:5" s="52" customFormat="1" ht="217.15" customHeight="1" x14ac:dyDescent="0.75">
      <c r="A30" s="28" t="s">
        <v>5</v>
      </c>
      <c r="B30" s="58" t="s">
        <v>6</v>
      </c>
      <c r="C30" s="58"/>
      <c r="D30" s="48" t="s">
        <v>2</v>
      </c>
      <c r="E30" s="51"/>
    </row>
    <row r="31" spans="1:5" s="25" customFormat="1" ht="58.5" customHeight="1" x14ac:dyDescent="0.85">
      <c r="A31" s="37" t="s">
        <v>52</v>
      </c>
      <c r="B31" s="60" t="s">
        <v>51</v>
      </c>
      <c r="C31" s="61"/>
      <c r="D31" s="38">
        <v>58500</v>
      </c>
      <c r="E31" s="39"/>
    </row>
    <row r="32" spans="1:5" s="25" customFormat="1" ht="58.5" customHeight="1" x14ac:dyDescent="0.85">
      <c r="A32" s="37" t="s">
        <v>37</v>
      </c>
      <c r="B32" s="60" t="s">
        <v>43</v>
      </c>
      <c r="C32" s="61"/>
      <c r="D32" s="38">
        <v>60000</v>
      </c>
      <c r="E32" s="39"/>
    </row>
    <row r="33" spans="1:5" s="10" customFormat="1" ht="63" customHeight="1" x14ac:dyDescent="0.2">
      <c r="A33" s="28">
        <v>41053900</v>
      </c>
      <c r="B33" s="58" t="s">
        <v>19</v>
      </c>
      <c r="C33" s="58"/>
      <c r="D33" s="30">
        <f>D34</f>
        <v>3122808.8099999996</v>
      </c>
      <c r="E33" s="24"/>
    </row>
    <row r="34" spans="1:5" ht="65.25" customHeight="1" x14ac:dyDescent="0.2">
      <c r="A34" s="37" t="s">
        <v>27</v>
      </c>
      <c r="B34" s="59" t="s">
        <v>1</v>
      </c>
      <c r="C34" s="59"/>
      <c r="D34" s="38">
        <f>1546729+1633519.01+147160.8-204600</f>
        <v>3122808.8099999996</v>
      </c>
      <c r="E34" s="24"/>
    </row>
    <row r="35" spans="1:5" s="10" customFormat="1" ht="65.25" customHeight="1" x14ac:dyDescent="0.2">
      <c r="A35" s="53" t="s">
        <v>53</v>
      </c>
      <c r="B35" s="53"/>
      <c r="C35" s="53"/>
      <c r="D35" s="53"/>
      <c r="E35" s="24"/>
    </row>
    <row r="36" spans="1:5" s="10" customFormat="1" ht="106.5" customHeight="1" x14ac:dyDescent="0.2">
      <c r="A36" s="28" t="s">
        <v>60</v>
      </c>
      <c r="B36" s="58" t="s">
        <v>61</v>
      </c>
      <c r="C36" s="58"/>
      <c r="D36" s="30">
        <f>D37</f>
        <v>262064</v>
      </c>
      <c r="E36" s="24"/>
    </row>
    <row r="37" spans="1:5" s="10" customFormat="1" ht="65.25" customHeight="1" x14ac:dyDescent="0.2">
      <c r="A37" s="37" t="s">
        <v>27</v>
      </c>
      <c r="B37" s="59" t="s">
        <v>1</v>
      </c>
      <c r="C37" s="59"/>
      <c r="D37" s="38">
        <v>262064</v>
      </c>
      <c r="E37" s="24"/>
    </row>
    <row r="38" spans="1:5" s="10" customFormat="1" ht="65.25" customHeight="1" x14ac:dyDescent="0.2">
      <c r="A38" s="28">
        <v>41053900</v>
      </c>
      <c r="B38" s="58" t="s">
        <v>19</v>
      </c>
      <c r="C38" s="58"/>
      <c r="D38" s="30">
        <f>D39</f>
        <v>6564196</v>
      </c>
      <c r="E38" s="24"/>
    </row>
    <row r="39" spans="1:5" s="10" customFormat="1" ht="65.25" customHeight="1" x14ac:dyDescent="0.2">
      <c r="A39" s="37" t="s">
        <v>27</v>
      </c>
      <c r="B39" s="59" t="s">
        <v>1</v>
      </c>
      <c r="C39" s="59"/>
      <c r="D39" s="38">
        <v>6564196</v>
      </c>
      <c r="E39" s="24"/>
    </row>
    <row r="40" spans="1:5" s="10" customFormat="1" ht="222.75" customHeight="1" x14ac:dyDescent="0.2">
      <c r="A40" s="28" t="s">
        <v>55</v>
      </c>
      <c r="B40" s="58" t="s">
        <v>54</v>
      </c>
      <c r="C40" s="58"/>
      <c r="D40" s="30">
        <f>D41</f>
        <v>67150626.659999996</v>
      </c>
      <c r="E40" s="24"/>
    </row>
    <row r="41" spans="1:5" s="10" customFormat="1" ht="65.25" customHeight="1" x14ac:dyDescent="0.2">
      <c r="A41" s="37" t="s">
        <v>27</v>
      </c>
      <c r="B41" s="59" t="s">
        <v>1</v>
      </c>
      <c r="C41" s="59"/>
      <c r="D41" s="38">
        <v>67150626.659999996</v>
      </c>
      <c r="E41" s="24"/>
    </row>
    <row r="42" spans="1:5" ht="60" customHeight="1" x14ac:dyDescent="0.95">
      <c r="A42" s="35" t="s">
        <v>0</v>
      </c>
      <c r="B42" s="57" t="s">
        <v>56</v>
      </c>
      <c r="C42" s="57"/>
      <c r="D42" s="40">
        <f>D43+D44</f>
        <v>632908770.46999991</v>
      </c>
      <c r="E42" s="41">
        <f>D42-D43-D44</f>
        <v>0</v>
      </c>
    </row>
    <row r="43" spans="1:5" ht="63" customHeight="1" x14ac:dyDescent="0.2">
      <c r="A43" s="35" t="s">
        <v>0</v>
      </c>
      <c r="B43" s="57" t="s">
        <v>9</v>
      </c>
      <c r="C43" s="57"/>
      <c r="D43" s="40">
        <f>D33+D18+D20+D22</f>
        <v>558931883.80999994</v>
      </c>
      <c r="E43" s="24"/>
    </row>
    <row r="44" spans="1:5" ht="63" customHeight="1" x14ac:dyDescent="0.2">
      <c r="A44" s="35" t="s">
        <v>0</v>
      </c>
      <c r="B44" s="57" t="s">
        <v>10</v>
      </c>
      <c r="C44" s="57"/>
      <c r="D44" s="40">
        <f>D40+D38+D36</f>
        <v>73976886.659999996</v>
      </c>
      <c r="E44" s="24"/>
    </row>
    <row r="45" spans="1:5" ht="109.15" customHeight="1" x14ac:dyDescent="0.2">
      <c r="A45" s="56" t="s">
        <v>12</v>
      </c>
      <c r="B45" s="56"/>
      <c r="C45" s="56"/>
      <c r="D45" s="56"/>
      <c r="E45" s="24"/>
    </row>
    <row r="46" spans="1:5" ht="48" hidden="1" customHeight="1" x14ac:dyDescent="0.8">
      <c r="A46" s="42"/>
      <c r="B46" s="42"/>
      <c r="C46" s="43"/>
      <c r="D46" s="34" t="s">
        <v>11</v>
      </c>
      <c r="E46" s="24"/>
    </row>
    <row r="47" spans="1:5" s="50" customFormat="1" ht="329.25" customHeight="1" x14ac:dyDescent="0.75">
      <c r="A47" s="28" t="s">
        <v>13</v>
      </c>
      <c r="B47" s="28" t="s">
        <v>14</v>
      </c>
      <c r="C47" s="48" t="s">
        <v>17</v>
      </c>
      <c r="D47" s="48" t="s">
        <v>2</v>
      </c>
      <c r="E47" s="49"/>
    </row>
    <row r="48" spans="1:5" s="6" customFormat="1" ht="75.75" customHeight="1" x14ac:dyDescent="0.85">
      <c r="A48" s="53" t="s">
        <v>15</v>
      </c>
      <c r="B48" s="53"/>
      <c r="C48" s="53"/>
      <c r="D48" s="53"/>
      <c r="E48" s="36"/>
    </row>
    <row r="49" spans="1:14" s="1" customFormat="1" ht="73.5" customHeight="1" x14ac:dyDescent="0.2">
      <c r="A49" s="28" t="s">
        <v>21</v>
      </c>
      <c r="B49" s="28" t="s">
        <v>20</v>
      </c>
      <c r="C49" s="29" t="s">
        <v>31</v>
      </c>
      <c r="D49" s="30">
        <f>D50</f>
        <v>4026800</v>
      </c>
      <c r="E49" s="32"/>
    </row>
    <row r="50" spans="1:14" ht="64.5" customHeight="1" x14ac:dyDescent="0.75">
      <c r="A50" s="37" t="s">
        <v>29</v>
      </c>
      <c r="B50" s="44"/>
      <c r="C50" s="45" t="s">
        <v>3</v>
      </c>
      <c r="D50" s="38">
        <v>4026800</v>
      </c>
      <c r="E50" s="32"/>
      <c r="F50" s="1"/>
      <c r="G50" s="1"/>
      <c r="H50" s="1"/>
      <c r="I50" s="1"/>
      <c r="J50" s="1"/>
      <c r="K50" s="1"/>
      <c r="L50" s="1"/>
      <c r="M50" s="1"/>
      <c r="N50" s="1"/>
    </row>
    <row r="51" spans="1:14" s="24" customFormat="1" ht="123.4" customHeight="1" x14ac:dyDescent="0.2">
      <c r="A51" s="27" t="s">
        <v>33</v>
      </c>
      <c r="B51" s="28">
        <v>9800</v>
      </c>
      <c r="C51" s="29" t="s">
        <v>23</v>
      </c>
      <c r="D51" s="30">
        <f>D52</f>
        <v>3150000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s="10" customFormat="1" ht="64.5" customHeight="1" x14ac:dyDescent="0.2">
      <c r="A52" s="37">
        <v>9900000000</v>
      </c>
      <c r="B52" s="37"/>
      <c r="C52" s="45" t="s">
        <v>18</v>
      </c>
      <c r="D52" s="46">
        <f>540000+340000+2270000</f>
        <v>3150000</v>
      </c>
      <c r="E52" s="32"/>
      <c r="F52" s="26"/>
      <c r="G52" s="26"/>
      <c r="H52" s="26"/>
      <c r="I52" s="26"/>
      <c r="J52" s="26"/>
      <c r="K52" s="26"/>
      <c r="L52" s="26"/>
      <c r="M52" s="26"/>
      <c r="N52" s="26"/>
    </row>
    <row r="53" spans="1:14" s="18" customFormat="1" ht="70.5" customHeight="1" x14ac:dyDescent="0.2">
      <c r="A53" s="53" t="s">
        <v>16</v>
      </c>
      <c r="B53" s="53"/>
      <c r="C53" s="53"/>
      <c r="D53" s="53"/>
      <c r="E53" s="24"/>
    </row>
    <row r="54" spans="1:14" s="18" customFormat="1" ht="63" customHeight="1" x14ac:dyDescent="0.2">
      <c r="A54" s="28" t="s">
        <v>21</v>
      </c>
      <c r="B54" s="28" t="s">
        <v>20</v>
      </c>
      <c r="C54" s="29" t="s">
        <v>31</v>
      </c>
      <c r="D54" s="30">
        <f>D55</f>
        <v>10973200</v>
      </c>
      <c r="E54" s="24"/>
    </row>
    <row r="55" spans="1:14" s="18" customFormat="1" ht="72" customHeight="1" x14ac:dyDescent="0.75">
      <c r="A55" s="37" t="s">
        <v>29</v>
      </c>
      <c r="B55" s="44"/>
      <c r="C55" s="45" t="s">
        <v>3</v>
      </c>
      <c r="D55" s="38">
        <v>10973200</v>
      </c>
      <c r="E55" s="24"/>
    </row>
    <row r="56" spans="1:14" s="31" customFormat="1" ht="105" customHeight="1" x14ac:dyDescent="0.2">
      <c r="A56" s="27" t="s">
        <v>33</v>
      </c>
      <c r="B56" s="28">
        <v>9800</v>
      </c>
      <c r="C56" s="29" t="s">
        <v>23</v>
      </c>
      <c r="D56" s="30">
        <f>D57</f>
        <v>22520000</v>
      </c>
    </row>
    <row r="57" spans="1:14" s="10" customFormat="1" ht="63" customHeight="1" x14ac:dyDescent="0.2">
      <c r="A57" s="37">
        <v>9900000000</v>
      </c>
      <c r="B57" s="37"/>
      <c r="C57" s="45" t="s">
        <v>18</v>
      </c>
      <c r="D57" s="46">
        <f>19170000+600000+300000+1500000+950000</f>
        <v>22520000</v>
      </c>
      <c r="E57" s="24"/>
    </row>
    <row r="58" spans="1:14" ht="72" customHeight="1" x14ac:dyDescent="0.2">
      <c r="A58" s="35" t="s">
        <v>0</v>
      </c>
      <c r="B58" s="35" t="s">
        <v>0</v>
      </c>
      <c r="C58" s="47" t="s">
        <v>8</v>
      </c>
      <c r="D58" s="40">
        <f>D59+D60</f>
        <v>40670000</v>
      </c>
      <c r="E58" s="24"/>
    </row>
    <row r="59" spans="1:14" ht="57" x14ac:dyDescent="0.2">
      <c r="A59" s="35" t="s">
        <v>0</v>
      </c>
      <c r="B59" s="35" t="s">
        <v>0</v>
      </c>
      <c r="C59" s="47" t="s">
        <v>9</v>
      </c>
      <c r="D59" s="40">
        <f>D49+D51</f>
        <v>7176800</v>
      </c>
      <c r="E59" s="24"/>
    </row>
    <row r="60" spans="1:14" ht="57" x14ac:dyDescent="0.2">
      <c r="A60" s="35" t="s">
        <v>0</v>
      </c>
      <c r="B60" s="35" t="s">
        <v>0</v>
      </c>
      <c r="C60" s="47" t="s">
        <v>10</v>
      </c>
      <c r="D60" s="40">
        <f>D54+D56</f>
        <v>33493200</v>
      </c>
      <c r="E60" s="24"/>
    </row>
    <row r="61" spans="1:14" ht="122.25" customHeight="1" x14ac:dyDescent="0.2">
      <c r="A61" s="15"/>
      <c r="B61" s="15"/>
      <c r="C61" s="16"/>
      <c r="D61" s="17"/>
    </row>
    <row r="62" spans="1:14" ht="165.75" customHeight="1" x14ac:dyDescent="0.2">
      <c r="A62" s="54" t="s">
        <v>34</v>
      </c>
      <c r="B62" s="54"/>
      <c r="C62" s="54"/>
      <c r="D62" s="54"/>
    </row>
    <row r="63" spans="1:14" ht="87" x14ac:dyDescent="1.2">
      <c r="A63" s="12"/>
      <c r="B63" s="8"/>
      <c r="C63" s="9"/>
      <c r="D63" s="19"/>
    </row>
    <row r="64" spans="1:14" ht="57.75" x14ac:dyDescent="0.8">
      <c r="A64" s="7"/>
      <c r="B64" s="7"/>
      <c r="C64" s="9"/>
      <c r="D64" s="9"/>
    </row>
  </sheetData>
  <mergeCells count="37">
    <mergeCell ref="A35:D35"/>
    <mergeCell ref="B40:C40"/>
    <mergeCell ref="B41:C41"/>
    <mergeCell ref="B25:C25"/>
    <mergeCell ref="B23:C23"/>
    <mergeCell ref="B24:C24"/>
    <mergeCell ref="B29:C29"/>
    <mergeCell ref="B26:C26"/>
    <mergeCell ref="B28:C28"/>
    <mergeCell ref="B27:C27"/>
    <mergeCell ref="B30:C30"/>
    <mergeCell ref="B38:C38"/>
    <mergeCell ref="B39:C39"/>
    <mergeCell ref="B36:C36"/>
    <mergeCell ref="B37:C37"/>
    <mergeCell ref="A17:D17"/>
    <mergeCell ref="B18:C18"/>
    <mergeCell ref="A11:D11"/>
    <mergeCell ref="A13:D13"/>
    <mergeCell ref="A15:D15"/>
    <mergeCell ref="B16:C16"/>
    <mergeCell ref="A53:D53"/>
    <mergeCell ref="A62:D62"/>
    <mergeCell ref="A12:D12"/>
    <mergeCell ref="A45:D45"/>
    <mergeCell ref="B44:C44"/>
    <mergeCell ref="A48:D48"/>
    <mergeCell ref="B20:C20"/>
    <mergeCell ref="B19:C19"/>
    <mergeCell ref="B33:C33"/>
    <mergeCell ref="B21:C21"/>
    <mergeCell ref="B43:C43"/>
    <mergeCell ref="B42:C42"/>
    <mergeCell ref="B34:C34"/>
    <mergeCell ref="B22:C22"/>
    <mergeCell ref="B31:C31"/>
    <mergeCell ref="B32:C32"/>
  </mergeCells>
  <pageMargins left="0.94488188976377963" right="0.23622047244094491" top="0.59055118110236227" bottom="0.35433070866141736" header="0.31496062992125984" footer="0.15748031496062992"/>
  <pageSetup paperSize="9" scale="30" fitToHeight="2" orientation="landscape" verticalDpi="300" r:id="rId1"/>
  <headerFooter>
    <oddFooter>&amp;R&amp;"Times New Roman,обычный"&amp;25Сторінка &amp;P</oddFooter>
  </headerFooter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</vt:lpstr>
      <vt:lpstr>'дод 4'!Заголовки_для_печати</vt:lpstr>
      <vt:lpstr>'дод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Щелінська Юлія Миколаївна</cp:lastModifiedBy>
  <cp:lastPrinted>2024-03-19T11:53:20Z</cp:lastPrinted>
  <dcterms:created xsi:type="dcterms:W3CDTF">2018-11-15T08:41:33Z</dcterms:created>
  <dcterms:modified xsi:type="dcterms:W3CDTF">2024-03-22T09:59:27Z</dcterms:modified>
</cp:coreProperties>
</file>