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4\БЮДЖЕТ\РІШЕННЯ\Бюджет+Зміни\Зміни\06 Червень\06.06.24 № 233-СМР\Наказ\"/>
    </mc:Choice>
  </mc:AlternateContent>
  <bookViews>
    <workbookView xWindow="8775" yWindow="765" windowWidth="13965" windowHeight="11325"/>
  </bookViews>
  <sheets>
    <sheet name="дод 4" sheetId="7" r:id="rId1"/>
  </sheets>
  <definedNames>
    <definedName name="_xlnm._FilterDatabase" localSheetId="0" hidden="1">'дод 4'!$A$16:$I$74</definedName>
    <definedName name="_xlnm.Print_Titles" localSheetId="0">'дод 4'!$A:$B</definedName>
    <definedName name="_xlnm.Print_Area" localSheetId="0">'дод 4'!$A$1:$D$80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7" l="1"/>
  <c r="D66" i="7" l="1"/>
  <c r="D75" i="7"/>
  <c r="D18" i="7"/>
  <c r="D20" i="7"/>
  <c r="D68" i="7" l="1"/>
  <c r="D45" i="7" l="1"/>
  <c r="D51" i="7" l="1"/>
  <c r="D29" i="7" l="1"/>
  <c r="D27" i="7"/>
  <c r="D60" i="7" l="1"/>
  <c r="D44" i="7" l="1"/>
  <c r="D47" i="7"/>
  <c r="D42" i="7"/>
  <c r="D49" i="7" l="1"/>
  <c r="D31" i="7" l="1"/>
  <c r="D24" i="7" l="1"/>
  <c r="D41" i="7"/>
  <c r="D74" i="7" l="1"/>
  <c r="D78" i="7" s="1"/>
  <c r="D65" i="7"/>
  <c r="D77" i="7" s="1"/>
  <c r="D76" i="7" l="1"/>
  <c r="D22" i="7"/>
  <c r="D54" i="7" s="1"/>
  <c r="D53" i="7" l="1"/>
  <c r="E53" i="7" l="1"/>
</calcChain>
</file>

<file path=xl/sharedStrings.xml><?xml version="1.0" encoding="utf-8"?>
<sst xmlns="http://schemas.openxmlformats.org/spreadsheetml/2006/main" count="130" uniqueCount="76">
  <si>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</si>
  <si>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</si>
  <si>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</si>
  <si>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</si>
  <si>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</si>
  <si>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</si>
  <si>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</si>
  <si>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</si>
  <si>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</si>
  <si>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</si>
  <si>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</si>
  <si>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</si>
  <si>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</si>
  <si>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</si>
  <si>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</si>
  <si>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</si>
  <si>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</si>
  <si>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</si>
  <si>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</si>
  <si>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</si>
  <si>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</si>
  <si>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</si>
  <si>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</si>
  <si>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</si>
  <si>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</si>
  <si>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</si>
  <si>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</si>
  <si>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</si>
  <si>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</si>
  <si>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</si>
  <si>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</si>
  <si>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</si>
  <si>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</si>
  <si>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</si>
  <si>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41053300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</si>
  <si>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</si>
  <si>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1854300000</t>
  </si>
  <si>
    <t>1851200000</t>
  </si>
  <si>
    <t>1850700000</t>
  </si>
  <si>
    <t>Бюджет Хотінської селищної територіальної громади</t>
  </si>
  <si>
    <t>1850900000</t>
  </si>
  <si>
    <t>Бюджет Бездрицької сільської територіальної громади</t>
  </si>
  <si>
    <t>Бюджет Лебединської міської територіальної громади</t>
  </si>
  <si>
    <t>Бюджет Миколаївської  сільської територіальної громади</t>
  </si>
  <si>
    <t>1851300000</t>
  </si>
  <si>
    <t>Бюджет Миропільської сільської територіальної громади</t>
  </si>
  <si>
    <t>Бюджет Краснопільської селищної територіальної громади</t>
  </si>
  <si>
    <t>1851700000</t>
  </si>
  <si>
    <t>Бюджет Нижньосироватської сільської територіальної громади</t>
  </si>
  <si>
    <t>1851400000</t>
  </si>
  <si>
    <t>Бюджет Ворожбянської міської територіальної громади</t>
  </si>
  <si>
    <t>1854000000</t>
  </si>
  <si>
    <t>ІI. Трансферти до спеціального фонду бюджету</t>
  </si>
  <si>
    <t>Субвенція з місцевого бюджету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</si>
  <si>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41059200</t>
  </si>
  <si>
    <t>УСЬОГО за розділом I та ІІ, у тому числі:</t>
  </si>
  <si>
    <t xml:space="preserve">                                                       до                    наказу             Сумської</t>
  </si>
  <si>
    <t xml:space="preserve">                                                       міської       військової     адміністрації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</si>
  <si>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</si>
  <si>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</si>
  <si>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0819770</t>
  </si>
  <si>
    <t>Бюджет Охтирської міської територіальної громади</t>
  </si>
  <si>
    <t>1853700000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</si>
  <si>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</si>
  <si>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</si>
  <si>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</si>
  <si>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42020500</t>
  </si>
  <si>
    <t>Гранти, що надійшли до місцевих бюджетів</t>
  </si>
  <si>
    <t>0219770</t>
  </si>
  <si>
    <t xml:space="preserve">                                                                                Додаток 4</t>
  </si>
  <si>
    <t>41033800 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</si>
  <si>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</si>
  <si>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</si>
  <si>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</si>
  <si>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Директор Департаменту фінансів, економіки та                                                                                                                          інвестицій Сумської міської ради                                                                                                       Світлана ЛИПОВА</t>
  </si>
  <si>
    <t xml:space="preserve">                                                       від 06.06.2024  №  233 - СМР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</si>
</sst>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sz val="45"/>
      <name val="Calibri"/>
      <family val="2"/>
      <charset val="204"/>
      <scheme val="minor"/>
    </font>
    <font>
      <sz val="50"/>
      <name val="Calibri"/>
      <family val="2"/>
      <charset val="204"/>
      <scheme val="minor"/>
    </font>
    <font>
      <sz val="50"/>
      <name val="Times New Roman"/>
      <family val="1"/>
      <charset val="204"/>
    </font>
    <font>
      <b/>
      <sz val="4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4">
    <xf numFmtId="0" fontId="0" fillId="0" borderId="0" xfId="0"/>
    <xf numFmtId="0" fontId="5" fillId="0" borderId="0" xfId="0" applyFont="1" applyFill="1"/>
    <xf numFmtId="4" fontId="2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" fillId="0" borderId="2" xfId="0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17" fillId="0" borderId="0" xfId="0" applyFont="1" applyFill="1"/>
    <xf numFmtId="4" fontId="13" fillId="0" borderId="1" xfId="0" applyNumberFormat="1" applyFont="1" applyFill="1" applyBorder="1" applyAlignment="1">
      <alignment vertical="center" wrapText="1"/>
    </xf>
    <xf numFmtId="4" fontId="18" fillId="0" borderId="0" xfId="0" applyNumberFormat="1" applyFont="1" applyFill="1"/>
    <xf numFmtId="0" fontId="20" fillId="0" borderId="0" xfId="0" applyFont="1" applyFill="1"/>
    <xf numFmtId="4" fontId="13" fillId="0" borderId="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4" fontId="13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49" fontId="8" fillId="0" borderId="0" xfId="0" applyNumberFormat="1" applyFont="1" applyFill="1"/>
    <xf numFmtId="49" fontId="9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/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/>
    <xf numFmtId="49" fontId="2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/>
    <xf numFmtId="49" fontId="16" fillId="0" borderId="0" xfId="0" applyNumberFormat="1" applyFont="1" applyFill="1"/>
    <xf numFmtId="49" fontId="1" fillId="0" borderId="0" xfId="0" applyNumberFormat="1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49" fontId="4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showRuler="0" showWhiteSpace="0" view="pageBreakPreview" zoomScale="25" zoomScaleNormal="28" zoomScaleSheetLayoutView="25" zoomScalePageLayoutView="25" workbookViewId="0">
      <selection activeCell="A11" sqref="A11:D11"/>
    </sheetView>
  </sheetViews>
  <sheetFormatPr defaultColWidth="9.140625" defaultRowHeight="34.5" x14ac:dyDescent="0.5"/>
  <cols>
    <col min="1" max="1" width="75.7109375" style="25" customWidth="1"/>
    <col min="2" max="2" width="89.85546875" style="26" customWidth="1"/>
    <col min="3" max="3" width="255.28515625" style="33" customWidth="1"/>
    <col min="4" max="4" width="65.28515625" style="33" customWidth="1"/>
    <col min="5" max="5" width="24.5703125" style="1" customWidth="1"/>
    <col min="6" max="6" width="41.5703125" style="1" bestFit="1" customWidth="1"/>
    <col min="7" max="8" width="9.140625" style="1"/>
    <col min="9" max="9" width="113.5703125" style="1" customWidth="1"/>
    <col min="10" max="16384" width="9.140625" style="1"/>
  </cols>
  <sheetData>
    <row r="1" spans="1:4" ht="76.5" customHeight="1" x14ac:dyDescent="0.8">
      <c r="C1" s="27" t="s">
        <v>69</v>
      </c>
      <c r="D1" s="28"/>
    </row>
    <row r="2" spans="1:4" ht="52.15" customHeight="1" x14ac:dyDescent="0.8">
      <c r="C2" s="29" t="s">
        <v>56</v>
      </c>
      <c r="D2" s="28"/>
    </row>
    <row r="3" spans="1:4" ht="54.4" customHeight="1" x14ac:dyDescent="0.8">
      <c r="C3" s="29" t="s">
        <v>57</v>
      </c>
      <c r="D3" s="28"/>
    </row>
    <row r="4" spans="1:4" ht="55.9" customHeight="1" x14ac:dyDescent="0.8">
      <c r="C4" s="30" t="s">
        <v>75</v>
      </c>
      <c r="D4" s="28"/>
    </row>
    <row r="5" spans="1:4" ht="64.5" customHeight="1" x14ac:dyDescent="0.8">
      <c r="C5" s="28"/>
      <c r="D5" s="28"/>
    </row>
    <row r="6" spans="1:4" ht="1.5" customHeight="1" x14ac:dyDescent="0.8">
      <c r="C6" s="31"/>
      <c r="D6" s="32"/>
    </row>
    <row r="7" spans="1:4" s="33" customFormat="1" ht="1.5" hidden="1" customHeight="1" x14ac:dyDescent="0.3">
      <c r="A7" s="25"/>
      <c r="B7" s="25"/>
    </row>
    <row r="8" spans="1:4" s="33" customFormat="1" ht="4.5" customHeight="1" x14ac:dyDescent="0.3">
      <c r="A8" s="25"/>
      <c r="B8" s="25"/>
    </row>
    <row r="9" spans="1:4" s="33" customFormat="1" ht="4.5" customHeight="1" x14ac:dyDescent="0.3">
      <c r="A9" s="25"/>
      <c r="B9" s="25"/>
    </row>
    <row r="10" spans="1:4" s="33" customFormat="1" ht="22.5" customHeight="1" x14ac:dyDescent="0.3">
      <c r="A10" s="25"/>
      <c r="B10" s="25"/>
    </row>
    <row r="11" spans="1:4" ht="68.25" customHeight="1" x14ac:dyDescent="0.95">
      <c r="A11" s="51" t="s">
        <v>32</v>
      </c>
      <c r="B11" s="51"/>
      <c r="C11" s="51"/>
      <c r="D11" s="51"/>
    </row>
    <row r="12" spans="1:4" ht="49.5" customHeight="1" x14ac:dyDescent="0.7">
      <c r="A12" s="47" t="s">
        <v>28</v>
      </c>
      <c r="B12" s="47"/>
      <c r="C12" s="47"/>
      <c r="D12" s="47"/>
    </row>
    <row r="13" spans="1:4" ht="42.75" customHeight="1" x14ac:dyDescent="0.2">
      <c r="A13" s="52" t="s">
        <v>22</v>
      </c>
      <c r="B13" s="52"/>
      <c r="C13" s="52"/>
      <c r="D13" s="52"/>
    </row>
    <row r="14" spans="1:4" ht="45" customHeight="1" x14ac:dyDescent="0.8">
      <c r="A14" s="24"/>
      <c r="B14" s="24"/>
      <c r="C14" s="24"/>
      <c r="D14" s="4" t="s">
        <v>11</v>
      </c>
    </row>
    <row r="15" spans="1:4" ht="90.75" customHeight="1" x14ac:dyDescent="0.2">
      <c r="A15" s="53" t="s">
        <v>4</v>
      </c>
      <c r="B15" s="53"/>
      <c r="C15" s="53"/>
      <c r="D15" s="53"/>
    </row>
    <row r="16" spans="1:4" s="12" customFormat="1" ht="150" customHeight="1" x14ac:dyDescent="0.75">
      <c r="A16" s="20" t="s">
        <v>5</v>
      </c>
      <c r="B16" s="50" t="s">
        <v>6</v>
      </c>
      <c r="C16" s="50"/>
      <c r="D16" s="23" t="s">
        <v>2</v>
      </c>
    </row>
    <row r="17" spans="1:4" s="6" customFormat="1" ht="66" customHeight="1" x14ac:dyDescent="0.85">
      <c r="A17" s="45" t="s">
        <v>7</v>
      </c>
      <c r="B17" s="45"/>
      <c r="C17" s="45"/>
      <c r="D17" s="45"/>
    </row>
    <row r="18" spans="1:4" s="6" customFormat="1" ht="222.4" customHeight="1" x14ac:dyDescent="0.85">
      <c r="A18" s="20" t="s">
        <v>72</v>
      </c>
      <c r="B18" s="50" t="s">
        <v>73</v>
      </c>
      <c r="C18" s="50"/>
      <c r="D18" s="2">
        <f>D19</f>
        <v>71303000</v>
      </c>
    </row>
    <row r="19" spans="1:4" s="6" customFormat="1" ht="66" customHeight="1" x14ac:dyDescent="0.85">
      <c r="A19" s="7" t="s">
        <v>30</v>
      </c>
      <c r="B19" s="42" t="s">
        <v>18</v>
      </c>
      <c r="C19" s="42"/>
      <c r="D19" s="8">
        <v>71303000</v>
      </c>
    </row>
    <row r="20" spans="1:4" s="6" customFormat="1" ht="112.5" customHeight="1" x14ac:dyDescent="0.85">
      <c r="A20" s="20" t="s">
        <v>70</v>
      </c>
      <c r="B20" s="50" t="s">
        <v>71</v>
      </c>
      <c r="C20" s="50"/>
      <c r="D20" s="2">
        <f>D21</f>
        <v>8400000</v>
      </c>
    </row>
    <row r="21" spans="1:4" s="6" customFormat="1" ht="66" customHeight="1" x14ac:dyDescent="0.85">
      <c r="A21" s="7" t="s">
        <v>30</v>
      </c>
      <c r="B21" s="42" t="s">
        <v>18</v>
      </c>
      <c r="C21" s="42"/>
      <c r="D21" s="8">
        <v>8400000</v>
      </c>
    </row>
    <row r="22" spans="1:4" s="6" customFormat="1" ht="66" customHeight="1" x14ac:dyDescent="0.85">
      <c r="A22" s="20" t="s">
        <v>24</v>
      </c>
      <c r="B22" s="50" t="s">
        <v>25</v>
      </c>
      <c r="C22" s="50"/>
      <c r="D22" s="2">
        <f>D23</f>
        <v>551078300</v>
      </c>
    </row>
    <row r="23" spans="1:4" s="6" customFormat="1" ht="66" customHeight="1" x14ac:dyDescent="0.85">
      <c r="A23" s="7" t="s">
        <v>30</v>
      </c>
      <c r="B23" s="42" t="s">
        <v>18</v>
      </c>
      <c r="C23" s="42"/>
      <c r="D23" s="8">
        <v>551078300</v>
      </c>
    </row>
    <row r="24" spans="1:4" s="6" customFormat="1" ht="101.25" customHeight="1" x14ac:dyDescent="0.85">
      <c r="A24" s="20">
        <v>41051000</v>
      </c>
      <c r="B24" s="50" t="s">
        <v>26</v>
      </c>
      <c r="C24" s="50"/>
      <c r="D24" s="2">
        <f>D25</f>
        <v>4320175</v>
      </c>
    </row>
    <row r="25" spans="1:4" s="6" customFormat="1" ht="64.5" customHeight="1" x14ac:dyDescent="0.85">
      <c r="A25" s="7" t="s">
        <v>27</v>
      </c>
      <c r="B25" s="42" t="s">
        <v>1</v>
      </c>
      <c r="C25" s="42"/>
      <c r="D25" s="8">
        <v>4320175</v>
      </c>
    </row>
    <row r="26" spans="1:4" s="6" customFormat="1" ht="199.5" customHeight="1" x14ac:dyDescent="0.85">
      <c r="A26" s="20" t="s">
        <v>5</v>
      </c>
      <c r="B26" s="50" t="s">
        <v>6</v>
      </c>
      <c r="C26" s="50"/>
      <c r="D26" s="23" t="s">
        <v>2</v>
      </c>
    </row>
    <row r="27" spans="1:4" s="6" customFormat="1" ht="103.9" customHeight="1" x14ac:dyDescent="0.85">
      <c r="A27" s="20">
        <v>41051200</v>
      </c>
      <c r="B27" s="50" t="s">
        <v>63</v>
      </c>
      <c r="C27" s="50"/>
      <c r="D27" s="2">
        <f>D28</f>
        <v>1331125</v>
      </c>
    </row>
    <row r="28" spans="1:4" s="6" customFormat="1" ht="64.5" customHeight="1" x14ac:dyDescent="0.85">
      <c r="A28" s="7" t="s">
        <v>27</v>
      </c>
      <c r="B28" s="42" t="s">
        <v>1</v>
      </c>
      <c r="C28" s="42"/>
      <c r="D28" s="8">
        <v>1331125</v>
      </c>
    </row>
    <row r="29" spans="1:4" s="6" customFormat="1" ht="164.65" customHeight="1" x14ac:dyDescent="0.85">
      <c r="A29" s="20" t="s">
        <v>64</v>
      </c>
      <c r="B29" s="50" t="s">
        <v>65</v>
      </c>
      <c r="C29" s="50"/>
      <c r="D29" s="2">
        <f>D30</f>
        <v>714100.24</v>
      </c>
    </row>
    <row r="30" spans="1:4" s="6" customFormat="1" ht="64.5" customHeight="1" x14ac:dyDescent="0.85">
      <c r="A30" s="7" t="s">
        <v>27</v>
      </c>
      <c r="B30" s="42" t="s">
        <v>1</v>
      </c>
      <c r="C30" s="42"/>
      <c r="D30" s="8">
        <v>714100.24</v>
      </c>
    </row>
    <row r="31" spans="1:4" s="6" customFormat="1" ht="106.15" customHeight="1" x14ac:dyDescent="0.85">
      <c r="A31" s="20" t="s">
        <v>34</v>
      </c>
      <c r="B31" s="50" t="s">
        <v>35</v>
      </c>
      <c r="C31" s="50"/>
      <c r="D31" s="2">
        <f>SUM(D32:D40)</f>
        <v>410600</v>
      </c>
    </row>
    <row r="32" spans="1:4" s="9" customFormat="1" ht="58.5" customHeight="1" x14ac:dyDescent="0.85">
      <c r="A32" s="7" t="s">
        <v>38</v>
      </c>
      <c r="B32" s="42" t="s">
        <v>39</v>
      </c>
      <c r="C32" s="42"/>
      <c r="D32" s="8">
        <v>44000</v>
      </c>
    </row>
    <row r="33" spans="1:4" s="9" customFormat="1" ht="58.5" customHeight="1" x14ac:dyDescent="0.85">
      <c r="A33" s="7" t="s">
        <v>40</v>
      </c>
      <c r="B33" s="42" t="s">
        <v>41</v>
      </c>
      <c r="C33" s="42"/>
      <c r="D33" s="8">
        <v>24700</v>
      </c>
    </row>
    <row r="34" spans="1:4" s="9" customFormat="1" ht="58.5" customHeight="1" x14ac:dyDescent="0.85">
      <c r="A34" s="7" t="s">
        <v>37</v>
      </c>
      <c r="B34" s="42" t="s">
        <v>43</v>
      </c>
      <c r="C34" s="42"/>
      <c r="D34" s="8">
        <v>48200</v>
      </c>
    </row>
    <row r="35" spans="1:4" s="9" customFormat="1" ht="58.5" customHeight="1" x14ac:dyDescent="0.85">
      <c r="A35" s="7" t="s">
        <v>44</v>
      </c>
      <c r="B35" s="42" t="s">
        <v>45</v>
      </c>
      <c r="C35" s="42"/>
      <c r="D35" s="8">
        <v>30100</v>
      </c>
    </row>
    <row r="36" spans="1:4" s="9" customFormat="1" ht="58.5" customHeight="1" x14ac:dyDescent="0.85">
      <c r="A36" s="7" t="s">
        <v>49</v>
      </c>
      <c r="B36" s="42" t="s">
        <v>48</v>
      </c>
      <c r="C36" s="42"/>
      <c r="D36" s="8">
        <v>41700</v>
      </c>
    </row>
    <row r="37" spans="1:4" s="9" customFormat="1" ht="58.5" customHeight="1" x14ac:dyDescent="0.85">
      <c r="A37" s="7" t="s">
        <v>47</v>
      </c>
      <c r="B37" s="42" t="s">
        <v>46</v>
      </c>
      <c r="C37" s="42"/>
      <c r="D37" s="8">
        <v>60000</v>
      </c>
    </row>
    <row r="38" spans="1:4" s="9" customFormat="1" ht="58.5" customHeight="1" x14ac:dyDescent="0.85">
      <c r="A38" s="7" t="s">
        <v>29</v>
      </c>
      <c r="B38" s="42" t="s">
        <v>3</v>
      </c>
      <c r="C38" s="42"/>
      <c r="D38" s="8">
        <v>43400</v>
      </c>
    </row>
    <row r="39" spans="1:4" s="9" customFormat="1" ht="58.5" customHeight="1" x14ac:dyDescent="0.85">
      <c r="A39" s="7" t="s">
        <v>51</v>
      </c>
      <c r="B39" s="42" t="s">
        <v>50</v>
      </c>
      <c r="C39" s="42"/>
      <c r="D39" s="8">
        <v>58500</v>
      </c>
    </row>
    <row r="40" spans="1:4" s="9" customFormat="1" ht="58.5" customHeight="1" x14ac:dyDescent="0.85">
      <c r="A40" s="7" t="s">
        <v>36</v>
      </c>
      <c r="B40" s="42" t="s">
        <v>42</v>
      </c>
      <c r="C40" s="42"/>
      <c r="D40" s="8">
        <v>60000</v>
      </c>
    </row>
    <row r="41" spans="1:4" ht="63" customHeight="1" x14ac:dyDescent="0.2">
      <c r="A41" s="20">
        <v>41053900</v>
      </c>
      <c r="B41" s="50" t="s">
        <v>19</v>
      </c>
      <c r="C41" s="50"/>
      <c r="D41" s="2">
        <f>D42</f>
        <v>3122808.8099999996</v>
      </c>
    </row>
    <row r="42" spans="1:4" ht="65.25" customHeight="1" x14ac:dyDescent="0.2">
      <c r="A42" s="7" t="s">
        <v>27</v>
      </c>
      <c r="B42" s="42" t="s">
        <v>1</v>
      </c>
      <c r="C42" s="42"/>
      <c r="D42" s="8">
        <f>1546729+1633519.01+147160.8-204600</f>
        <v>3122808.8099999996</v>
      </c>
    </row>
    <row r="43" spans="1:4" ht="65.25" customHeight="1" x14ac:dyDescent="0.2">
      <c r="A43" s="45" t="s">
        <v>52</v>
      </c>
      <c r="B43" s="45"/>
      <c r="C43" s="45"/>
      <c r="D43" s="45"/>
    </row>
    <row r="44" spans="1:4" ht="106.5" customHeight="1" x14ac:dyDescent="0.2">
      <c r="A44" s="20" t="s">
        <v>58</v>
      </c>
      <c r="B44" s="50" t="s">
        <v>59</v>
      </c>
      <c r="C44" s="50"/>
      <c r="D44" s="2">
        <f>D45</f>
        <v>7490430</v>
      </c>
    </row>
    <row r="45" spans="1:4" ht="65.25" customHeight="1" x14ac:dyDescent="0.2">
      <c r="A45" s="7" t="s">
        <v>27</v>
      </c>
      <c r="B45" s="42" t="s">
        <v>1</v>
      </c>
      <c r="C45" s="42"/>
      <c r="D45" s="8">
        <f>262064+7228366</f>
        <v>7490430</v>
      </c>
    </row>
    <row r="46" spans="1:4" ht="180.75" customHeight="1" x14ac:dyDescent="0.2">
      <c r="A46" s="20" t="s">
        <v>5</v>
      </c>
      <c r="B46" s="50" t="s">
        <v>6</v>
      </c>
      <c r="C46" s="50"/>
      <c r="D46" s="23" t="s">
        <v>2</v>
      </c>
    </row>
    <row r="47" spans="1:4" ht="65.25" customHeight="1" x14ac:dyDescent="0.2">
      <c r="A47" s="20">
        <v>41053900</v>
      </c>
      <c r="B47" s="50" t="s">
        <v>19</v>
      </c>
      <c r="C47" s="50"/>
      <c r="D47" s="2">
        <f>D48</f>
        <v>6564196</v>
      </c>
    </row>
    <row r="48" spans="1:4" ht="65.25" customHeight="1" x14ac:dyDescent="0.2">
      <c r="A48" s="7" t="s">
        <v>27</v>
      </c>
      <c r="B48" s="42" t="s">
        <v>1</v>
      </c>
      <c r="C48" s="42"/>
      <c r="D48" s="8">
        <v>6564196</v>
      </c>
    </row>
    <row r="49" spans="1:14" ht="222.75" customHeight="1" x14ac:dyDescent="0.2">
      <c r="A49" s="20" t="s">
        <v>54</v>
      </c>
      <c r="B49" s="50" t="s">
        <v>53</v>
      </c>
      <c r="C49" s="50"/>
      <c r="D49" s="2">
        <f>D50</f>
        <v>67150626.659999996</v>
      </c>
    </row>
    <row r="50" spans="1:14" ht="65.25" customHeight="1" x14ac:dyDescent="0.2">
      <c r="A50" s="7" t="s">
        <v>27</v>
      </c>
      <c r="B50" s="42" t="s">
        <v>1</v>
      </c>
      <c r="C50" s="42"/>
      <c r="D50" s="8">
        <v>67150626.659999996</v>
      </c>
    </row>
    <row r="51" spans="1:14" ht="65.25" hidden="1" customHeight="1" x14ac:dyDescent="0.2">
      <c r="A51" s="20" t="s">
        <v>66</v>
      </c>
      <c r="B51" s="44" t="s">
        <v>67</v>
      </c>
      <c r="C51" s="44"/>
      <c r="D51" s="2">
        <f>D52</f>
        <v>0</v>
      </c>
    </row>
    <row r="52" spans="1:14" ht="65.25" hidden="1" customHeight="1" x14ac:dyDescent="0.2">
      <c r="A52" s="7" t="s">
        <v>30</v>
      </c>
      <c r="B52" s="42" t="s">
        <v>18</v>
      </c>
      <c r="C52" s="42"/>
      <c r="D52" s="8"/>
    </row>
    <row r="53" spans="1:14" ht="60" customHeight="1" x14ac:dyDescent="0.95">
      <c r="A53" s="5" t="s">
        <v>0</v>
      </c>
      <c r="B53" s="49" t="s">
        <v>55</v>
      </c>
      <c r="C53" s="49"/>
      <c r="D53" s="10">
        <f>D54+D55</f>
        <v>721885361.70999992</v>
      </c>
      <c r="E53" s="11">
        <f>D53-D54-D55</f>
        <v>0</v>
      </c>
    </row>
    <row r="54" spans="1:14" ht="63" customHeight="1" x14ac:dyDescent="0.2">
      <c r="A54" s="5" t="s">
        <v>0</v>
      </c>
      <c r="B54" s="49" t="s">
        <v>9</v>
      </c>
      <c r="C54" s="49"/>
      <c r="D54" s="10">
        <f>D41+D22+D24+D31+D29+D27+D20+D18</f>
        <v>640680109.04999995</v>
      </c>
    </row>
    <row r="55" spans="1:14" ht="63" customHeight="1" x14ac:dyDescent="0.2">
      <c r="A55" s="5" t="s">
        <v>0</v>
      </c>
      <c r="B55" s="49" t="s">
        <v>10</v>
      </c>
      <c r="C55" s="49"/>
      <c r="D55" s="10">
        <f>D49+D47+D44+D51</f>
        <v>81205252.659999996</v>
      </c>
    </row>
    <row r="56" spans="1:14" ht="109.15" customHeight="1" x14ac:dyDescent="0.2">
      <c r="A56" s="48" t="s">
        <v>12</v>
      </c>
      <c r="B56" s="48"/>
      <c r="C56" s="48"/>
      <c r="D56" s="48"/>
    </row>
    <row r="57" spans="1:14" ht="48" hidden="1" customHeight="1" x14ac:dyDescent="0.8">
      <c r="A57" s="17"/>
      <c r="B57" s="17"/>
      <c r="C57" s="18"/>
      <c r="D57" s="19" t="s">
        <v>11</v>
      </c>
    </row>
    <row r="58" spans="1:14" s="12" customFormat="1" ht="333" customHeight="1" x14ac:dyDescent="0.75">
      <c r="A58" s="20" t="s">
        <v>13</v>
      </c>
      <c r="B58" s="20" t="s">
        <v>14</v>
      </c>
      <c r="C58" s="23" t="s">
        <v>17</v>
      </c>
      <c r="D58" s="23" t="s">
        <v>2</v>
      </c>
    </row>
    <row r="59" spans="1:14" s="6" customFormat="1" ht="75.75" customHeight="1" x14ac:dyDescent="0.85">
      <c r="A59" s="45" t="s">
        <v>15</v>
      </c>
      <c r="B59" s="45"/>
      <c r="C59" s="45"/>
      <c r="D59" s="45"/>
    </row>
    <row r="60" spans="1:14" s="6" customFormat="1" ht="75.75" customHeight="1" x14ac:dyDescent="0.85">
      <c r="A60" s="20"/>
      <c r="B60" s="20" t="s">
        <v>20</v>
      </c>
      <c r="C60" s="23" t="s">
        <v>31</v>
      </c>
      <c r="D60" s="2">
        <f>D61+D63</f>
        <v>4226800</v>
      </c>
    </row>
    <row r="61" spans="1:14" s="6" customFormat="1" ht="107.25" customHeight="1" x14ac:dyDescent="0.85">
      <c r="A61" s="20" t="s">
        <v>60</v>
      </c>
      <c r="B61" s="41"/>
      <c r="C61" s="42" t="s">
        <v>61</v>
      </c>
      <c r="D61" s="43">
        <v>200000</v>
      </c>
    </row>
    <row r="62" spans="1:14" s="6" customFormat="1" ht="104.25" customHeight="1" x14ac:dyDescent="0.85">
      <c r="A62" s="7" t="s">
        <v>62</v>
      </c>
      <c r="B62" s="41"/>
      <c r="C62" s="42"/>
      <c r="D62" s="43"/>
    </row>
    <row r="63" spans="1:14" s="3" customFormat="1" ht="63" customHeight="1" x14ac:dyDescent="0.2">
      <c r="A63" s="20" t="s">
        <v>21</v>
      </c>
      <c r="B63" s="41"/>
      <c r="C63" s="42" t="s">
        <v>3</v>
      </c>
      <c r="D63" s="43">
        <v>4026800</v>
      </c>
    </row>
    <row r="64" spans="1:14" ht="90" customHeight="1" x14ac:dyDescent="0.2">
      <c r="A64" s="7" t="s">
        <v>29</v>
      </c>
      <c r="B64" s="41"/>
      <c r="C64" s="42"/>
      <c r="D64" s="4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02" customHeight="1" x14ac:dyDescent="0.2">
      <c r="A65" s="34" t="s">
        <v>33</v>
      </c>
      <c r="B65" s="20">
        <v>9800</v>
      </c>
      <c r="C65" s="23" t="s">
        <v>23</v>
      </c>
      <c r="D65" s="2">
        <f>D66</f>
        <v>7216900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78" customHeight="1" x14ac:dyDescent="0.2">
      <c r="A66" s="7">
        <v>9900000000</v>
      </c>
      <c r="B66" s="7"/>
      <c r="C66" s="21" t="s">
        <v>18</v>
      </c>
      <c r="D66" s="8">
        <f>540000+340000+2270000+150000+2500000+626900+70000+300000+100000+20000+300000</f>
        <v>7216900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05" customHeight="1" x14ac:dyDescent="0.2">
      <c r="A67" s="45" t="s">
        <v>16</v>
      </c>
      <c r="B67" s="45"/>
      <c r="C67" s="45"/>
      <c r="D67" s="45"/>
    </row>
    <row r="68" spans="1:14" ht="72" customHeight="1" x14ac:dyDescent="0.2">
      <c r="A68" s="20"/>
      <c r="B68" s="20" t="s">
        <v>20</v>
      </c>
      <c r="C68" s="23" t="s">
        <v>31</v>
      </c>
      <c r="D68" s="13">
        <f>D69+D71</f>
        <v>13873200</v>
      </c>
    </row>
    <row r="69" spans="1:14" ht="100.5" customHeight="1" x14ac:dyDescent="0.2">
      <c r="A69" s="20" t="s">
        <v>68</v>
      </c>
      <c r="B69" s="41"/>
      <c r="C69" s="42" t="s">
        <v>1</v>
      </c>
      <c r="D69" s="43">
        <v>2900000</v>
      </c>
    </row>
    <row r="70" spans="1:14" ht="93" customHeight="1" x14ac:dyDescent="0.2">
      <c r="A70" s="7" t="s">
        <v>27</v>
      </c>
      <c r="B70" s="41"/>
      <c r="C70" s="42"/>
      <c r="D70" s="43"/>
    </row>
    <row r="71" spans="1:14" ht="81" customHeight="1" x14ac:dyDescent="0.2">
      <c r="A71" s="20" t="s">
        <v>21</v>
      </c>
      <c r="B71" s="41"/>
      <c r="C71" s="42" t="s">
        <v>3</v>
      </c>
      <c r="D71" s="43">
        <v>10973200</v>
      </c>
    </row>
    <row r="72" spans="1:14" ht="91.5" customHeight="1" x14ac:dyDescent="0.2">
      <c r="A72" s="7" t="s">
        <v>29</v>
      </c>
      <c r="B72" s="41"/>
      <c r="C72" s="42"/>
      <c r="D72" s="43"/>
    </row>
    <row r="73" spans="1:14" ht="373.5" customHeight="1" x14ac:dyDescent="0.2">
      <c r="A73" s="20" t="s">
        <v>13</v>
      </c>
      <c r="B73" s="20" t="s">
        <v>14</v>
      </c>
      <c r="C73" s="23" t="s">
        <v>17</v>
      </c>
      <c r="D73" s="23" t="s">
        <v>2</v>
      </c>
    </row>
    <row r="74" spans="1:14" s="35" customFormat="1" ht="121.5" customHeight="1" x14ac:dyDescent="0.2">
      <c r="A74" s="34" t="s">
        <v>33</v>
      </c>
      <c r="B74" s="20">
        <v>9800</v>
      </c>
      <c r="C74" s="23" t="s">
        <v>23</v>
      </c>
      <c r="D74" s="2">
        <f>D75</f>
        <v>40879850</v>
      </c>
    </row>
    <row r="75" spans="1:14" ht="94.5" customHeight="1" x14ac:dyDescent="0.2">
      <c r="A75" s="7">
        <v>9900000000</v>
      </c>
      <c r="B75" s="7"/>
      <c r="C75" s="21" t="s">
        <v>18</v>
      </c>
      <c r="D75" s="8">
        <f>19170000+600000+300000+1500000+950000+3420500+2000000+5000000+222000+1027350+2000000+140000+2000000+420000+930000+1300000+200000-300000</f>
        <v>40879850</v>
      </c>
    </row>
    <row r="76" spans="1:14" ht="57" customHeight="1" x14ac:dyDescent="0.2">
      <c r="A76" s="5" t="s">
        <v>0</v>
      </c>
      <c r="B76" s="5" t="s">
        <v>0</v>
      </c>
      <c r="C76" s="22" t="s">
        <v>8</v>
      </c>
      <c r="D76" s="10">
        <f>D77+D78</f>
        <v>66196750</v>
      </c>
    </row>
    <row r="77" spans="1:14" ht="57" x14ac:dyDescent="0.2">
      <c r="A77" s="5" t="s">
        <v>0</v>
      </c>
      <c r="B77" s="5" t="s">
        <v>0</v>
      </c>
      <c r="C77" s="22" t="s">
        <v>9</v>
      </c>
      <c r="D77" s="10">
        <f>D60+D65</f>
        <v>11443700</v>
      </c>
    </row>
    <row r="78" spans="1:14" ht="57" x14ac:dyDescent="0.2">
      <c r="A78" s="5" t="s">
        <v>0</v>
      </c>
      <c r="B78" s="5" t="s">
        <v>0</v>
      </c>
      <c r="C78" s="22" t="s">
        <v>10</v>
      </c>
      <c r="D78" s="10">
        <f>D68+D74</f>
        <v>54753050</v>
      </c>
    </row>
    <row r="79" spans="1:14" ht="100.5" customHeight="1" x14ac:dyDescent="0.2">
      <c r="A79" s="14"/>
      <c r="B79" s="14"/>
      <c r="C79" s="15"/>
      <c r="D79" s="16"/>
    </row>
    <row r="80" spans="1:14" ht="126" customHeight="1" x14ac:dyDescent="0.2">
      <c r="A80" s="46" t="s">
        <v>74</v>
      </c>
      <c r="B80" s="46"/>
      <c r="C80" s="46"/>
      <c r="D80" s="46"/>
    </row>
    <row r="81" spans="1:4" ht="87" x14ac:dyDescent="1.2">
      <c r="A81" s="36"/>
      <c r="B81" s="37"/>
      <c r="C81" s="38"/>
      <c r="D81" s="39"/>
    </row>
    <row r="82" spans="1:4" ht="57.75" x14ac:dyDescent="0.8">
      <c r="A82" s="40"/>
      <c r="B82" s="40"/>
      <c r="C82" s="38"/>
      <c r="D82" s="38"/>
    </row>
  </sheetData>
  <mergeCells count="60">
    <mergeCell ref="B49:C49"/>
    <mergeCell ref="B50:C50"/>
    <mergeCell ref="B34:C34"/>
    <mergeCell ref="B32:C32"/>
    <mergeCell ref="B33:C33"/>
    <mergeCell ref="B38:C38"/>
    <mergeCell ref="B35:C35"/>
    <mergeCell ref="B37:C37"/>
    <mergeCell ref="B36:C36"/>
    <mergeCell ref="B47:C47"/>
    <mergeCell ref="B48:C48"/>
    <mergeCell ref="B44:C44"/>
    <mergeCell ref="B45:C45"/>
    <mergeCell ref="B39:C39"/>
    <mergeCell ref="B40:C40"/>
    <mergeCell ref="D61:D62"/>
    <mergeCell ref="B61:B62"/>
    <mergeCell ref="B63:B64"/>
    <mergeCell ref="C63:C64"/>
    <mergeCell ref="D63:D64"/>
    <mergeCell ref="C61:C62"/>
    <mergeCell ref="B46:C46"/>
    <mergeCell ref="A43:D43"/>
    <mergeCell ref="A17:D17"/>
    <mergeCell ref="B22:C22"/>
    <mergeCell ref="B19:C19"/>
    <mergeCell ref="B27:C27"/>
    <mergeCell ref="B28:C28"/>
    <mergeCell ref="B29:C29"/>
    <mergeCell ref="B30:C30"/>
    <mergeCell ref="B20:C20"/>
    <mergeCell ref="B21:C21"/>
    <mergeCell ref="B26:C26"/>
    <mergeCell ref="A11:D11"/>
    <mergeCell ref="A13:D13"/>
    <mergeCell ref="A15:D15"/>
    <mergeCell ref="B16:C16"/>
    <mergeCell ref="B18:C18"/>
    <mergeCell ref="B51:C51"/>
    <mergeCell ref="B52:C52"/>
    <mergeCell ref="A67:D67"/>
    <mergeCell ref="A80:D80"/>
    <mergeCell ref="A12:D12"/>
    <mergeCell ref="A56:D56"/>
    <mergeCell ref="B55:C55"/>
    <mergeCell ref="A59:D59"/>
    <mergeCell ref="B24:C24"/>
    <mergeCell ref="B23:C23"/>
    <mergeCell ref="B41:C41"/>
    <mergeCell ref="B25:C25"/>
    <mergeCell ref="B54:C54"/>
    <mergeCell ref="B53:C53"/>
    <mergeCell ref="B42:C42"/>
    <mergeCell ref="B31:C31"/>
    <mergeCell ref="B69:B70"/>
    <mergeCell ref="C69:C70"/>
    <mergeCell ref="D69:D70"/>
    <mergeCell ref="B71:B72"/>
    <mergeCell ref="C71:C72"/>
    <mergeCell ref="D71:D72"/>
  </mergeCells>
  <pageMargins left="0.94488188976377963" right="0.23622047244094491" top="0.59055118110236227" bottom="0.35433070866141736" header="0.31496062992125984" footer="0.15748031496062992"/>
  <pageSetup paperSize="9" scale="30" fitToHeight="2" orientation="landscape" verticalDpi="300" r:id="rId1"/>
  <headerFooter>
    <oddFooter>&amp;R&amp;"Times New Roman,обычный"&amp;25Сторінка &amp;P</oddFooter>
  </headerFooter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</vt:lpstr>
      <vt:lpstr>'дод 4'!Заголовки_для_печати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Петренко Юлія Олександрівна</cp:lastModifiedBy>
  <cp:lastPrinted>2024-05-22T08:58:58Z</cp:lastPrinted>
  <dcterms:created xsi:type="dcterms:W3CDTF">2018-11-15T08:41:33Z</dcterms:created>
  <dcterms:modified xsi:type="dcterms:W3CDTF">2024-06-06T07:09:07Z</dcterms:modified>
</cp:coreProperties>
</file>