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rnomaz_i\Desktop\ЗМІНИ до Програми червень 2024\"/>
    </mc:Choice>
  </mc:AlternateContent>
  <bookViews>
    <workbookView xWindow="0" yWindow="0" windowWidth="20490" windowHeight="7020"/>
  </bookViews>
  <sheets>
    <sheet name="Додаток 2" sheetId="1" r:id="rId1"/>
  </sheets>
  <definedNames>
    <definedName name="_xlnm.Print_Area" localSheetId="0">'Додаток 2'!$A$2:$O$390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1" l="1"/>
  <c r="L49" i="1" l="1"/>
  <c r="L42" i="1"/>
  <c r="L24" i="1"/>
  <c r="L94" i="1" l="1"/>
  <c r="N93" i="1" l="1"/>
  <c r="M94" i="1"/>
  <c r="N95" i="1"/>
  <c r="N96" i="1"/>
  <c r="M124" i="1" l="1"/>
  <c r="L120" i="1"/>
  <c r="L106" i="1" s="1"/>
  <c r="M120" i="1"/>
  <c r="M121" i="1"/>
  <c r="L121" i="1" s="1"/>
  <c r="L124" i="1"/>
  <c r="J16" i="1" l="1"/>
  <c r="K16" i="1"/>
  <c r="J110" i="1" l="1"/>
  <c r="I110" i="1"/>
  <c r="L95" i="1"/>
  <c r="L98" i="1"/>
  <c r="L97" i="1"/>
  <c r="J67" i="1"/>
  <c r="N92" i="1" l="1"/>
  <c r="L48" i="1"/>
  <c r="M48" i="1"/>
  <c r="N19" i="1" l="1"/>
  <c r="L92" i="1"/>
  <c r="M134" i="1"/>
  <c r="M133" i="1" s="1"/>
  <c r="L134" i="1"/>
  <c r="L129" i="1"/>
  <c r="M115" i="1"/>
  <c r="M114" i="1" s="1"/>
  <c r="L115" i="1"/>
  <c r="L114" i="1" s="1"/>
  <c r="M111" i="1"/>
  <c r="L111" i="1"/>
  <c r="M96" i="1"/>
  <c r="K94" i="1"/>
  <c r="M89" i="1"/>
  <c r="L82" i="1"/>
  <c r="L81" i="1" s="1"/>
  <c r="M82" i="1"/>
  <c r="M80" i="1" s="1"/>
  <c r="M79" i="1" s="1"/>
  <c r="I73" i="1"/>
  <c r="J72" i="1"/>
  <c r="I72" i="1" s="1"/>
  <c r="I70" i="1"/>
  <c r="I69" i="1"/>
  <c r="N79" i="1"/>
  <c r="M67" i="1"/>
  <c r="L67" i="1"/>
  <c r="M66" i="1"/>
  <c r="L66" i="1"/>
  <c r="M61" i="1"/>
  <c r="M37" i="1"/>
  <c r="M36" i="1" s="1"/>
  <c r="N36" i="1"/>
  <c r="L23" i="1"/>
  <c r="M24" i="1"/>
  <c r="L96" i="1" l="1"/>
  <c r="L93" i="1" s="1"/>
  <c r="L89" i="1"/>
  <c r="L19" i="1"/>
  <c r="N16" i="1"/>
  <c r="M23" i="1"/>
  <c r="M106" i="1"/>
  <c r="M93" i="1"/>
  <c r="I67" i="1"/>
  <c r="M60" i="1"/>
  <c r="M59" i="1" s="1"/>
  <c r="M54" i="1" s="1"/>
  <c r="M53" i="1" s="1"/>
  <c r="L53" i="1" s="1"/>
  <c r="L36" i="1"/>
  <c r="L63" i="1"/>
  <c r="L61" i="1" s="1"/>
  <c r="L80" i="1"/>
  <c r="L79" i="1" s="1"/>
  <c r="L128" i="1"/>
  <c r="L133" i="1"/>
  <c r="L105" i="1" l="1"/>
  <c r="M105" i="1"/>
  <c r="M17" i="1"/>
  <c r="L17" i="1" s="1"/>
  <c r="L60" i="1"/>
  <c r="L59" i="1" s="1"/>
  <c r="L54" i="1" s="1"/>
  <c r="I114" i="1"/>
  <c r="F115" i="1"/>
  <c r="J114" i="1"/>
  <c r="H114" i="1"/>
  <c r="G114" i="1"/>
  <c r="F114" i="1"/>
  <c r="I113" i="1"/>
  <c r="F113" i="1"/>
  <c r="F112" i="1"/>
  <c r="F103" i="1"/>
  <c r="F102" i="1"/>
  <c r="F100" i="1"/>
  <c r="I99" i="1"/>
  <c r="F99" i="1"/>
  <c r="I98" i="1"/>
  <c r="I97" i="1"/>
  <c r="J96" i="1"/>
  <c r="I96" i="1" s="1"/>
  <c r="F96" i="1"/>
  <c r="M16" i="1" l="1"/>
  <c r="H16" i="1"/>
  <c r="G16" i="1"/>
  <c r="I18" i="1" l="1"/>
  <c r="F18" i="1" l="1"/>
  <c r="L18" i="1"/>
  <c r="L16" i="1" s="1"/>
  <c r="F26" i="1" l="1"/>
  <c r="F21" i="1"/>
  <c r="I17" i="1" l="1"/>
  <c r="I16" i="1"/>
  <c r="F17" i="1"/>
  <c r="F16" i="1" l="1"/>
</calcChain>
</file>

<file path=xl/sharedStrings.xml><?xml version="1.0" encoding="utf-8"?>
<sst xmlns="http://schemas.openxmlformats.org/spreadsheetml/2006/main" count="230" uniqueCount="131">
  <si>
    <t xml:space="preserve">Перелік завдань і заходів цільової програми </t>
  </si>
  <si>
    <t xml:space="preserve">назва програми </t>
  </si>
  <si>
    <t>№ оперативної цілі</t>
  </si>
  <si>
    <r>
      <t>Назва завдання та заходу</t>
    </r>
    <r>
      <rPr>
        <sz val="10"/>
        <color theme="1"/>
        <rFont val="Times New Roman"/>
        <family val="1"/>
        <charset val="204"/>
      </rPr>
      <t xml:space="preserve"> </t>
    </r>
  </si>
  <si>
    <t>КПКВК</t>
  </si>
  <si>
    <t>Виконавець</t>
  </si>
  <si>
    <t>ГРБК*</t>
  </si>
  <si>
    <t>Джерела фінансування</t>
  </si>
  <si>
    <t>Усього</t>
  </si>
  <si>
    <t>заг. фонд</t>
  </si>
  <si>
    <t>спец. фонд</t>
  </si>
  <si>
    <t xml:space="preserve">Всього на виконання програми, у т.ч. </t>
  </si>
  <si>
    <t>Бюджет ТГ</t>
  </si>
  <si>
    <t>Державний бюджет</t>
  </si>
  <si>
    <t xml:space="preserve">         </t>
  </si>
  <si>
    <t xml:space="preserve">                      </t>
  </si>
  <si>
    <t xml:space="preserve">                                                                                                                                      </t>
  </si>
  <si>
    <t xml:space="preserve">Державний бюджет </t>
  </si>
  <si>
    <t>2022 рік (план)</t>
  </si>
  <si>
    <t>2023 рік (план)</t>
  </si>
  <si>
    <t>2024 рік (план)</t>
  </si>
  <si>
    <t xml:space="preserve">Завдання 2, усього </t>
  </si>
  <si>
    <t xml:space="preserve">Завдання 3, усього </t>
  </si>
  <si>
    <t>0217640</t>
  </si>
  <si>
    <t>Програма розвитку фізичної культури і спорту Сумської міської територіальної громади на 2022-2024 роки</t>
  </si>
  <si>
    <t xml:space="preserve">Мета програми:  формування у населення культури здорового способу життя, збільшення кількості населення, яке регулярно займається руховою активністю, забезпечення підготовки, участі збірних команд СМТГ в іміджевих змаганнях різних рівнів, створення умов для розвитку сучасної і доступної спортивно-оздоровчої інфраструктури, мотивація вже діючих спортсменів та тренерів до досягнення кращих результатів. </t>
  </si>
  <si>
    <t>Інші надходження</t>
  </si>
  <si>
    <t>Інші бюджети</t>
  </si>
  <si>
    <t>Субвенція з бюджету Сумської міської територіальної громади до обласного бюджету</t>
  </si>
  <si>
    <t>Усього по підпрограмі 1, в т.ч.</t>
  </si>
  <si>
    <t>Завдання 1, усього</t>
  </si>
  <si>
    <t>0215011</t>
  </si>
  <si>
    <t>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</si>
  <si>
    <t>Організація і проведення міських змагань з олімпійських видів спорту</t>
  </si>
  <si>
    <t>Представлення спортивних досягнень спортсменами збірних команд міста та тренерів на обласних та всеукраїнських змаганнях з олімпійських видів спорту</t>
  </si>
  <si>
    <t>Завдання 4, усього</t>
  </si>
  <si>
    <t xml:space="preserve"> Представлення спортивних досягнень спортсменами збірних команд міста та тренерів у змаганнях різних рівнів з олімпійських видів спорту (міжнародних змагань, чемпіонатів, кубків Європи та світу</t>
  </si>
  <si>
    <t>Усього по підпрограмі 2, в т.ч.</t>
  </si>
  <si>
    <t>0215012</t>
  </si>
  <si>
    <t xml:space="preserve"> 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</t>
  </si>
  <si>
    <t>Організація і проведення міських змагань з неолімпійських видів спорту</t>
  </si>
  <si>
    <t>Представлення спортивних досягнень спортсменами збірних команд міста на обласних та всеукраїнських змаганнях з неолімпійських видів спорту</t>
  </si>
  <si>
    <t>0,00</t>
  </si>
  <si>
    <t>Представлення спортивних досягнень спортсменами збірних команд та тренерів міста у змаганнях різних рівнів з неолімпійських видів спорту (міжнародних змагань, чемпіонатів, кубків Європи та світу)</t>
  </si>
  <si>
    <t>Усього по підпрограмі 3, в т.ч.</t>
  </si>
  <si>
    <t>Забезпечення розвитку та вдосконалення здібностей вихованців СДЮСШОР В. Голубничого з легкої атлетики</t>
  </si>
  <si>
    <t>0215031</t>
  </si>
  <si>
    <t>Завдання 2, усього, в т.ч.</t>
  </si>
  <si>
    <t>Забезпечення розвитку здібностей вихованців ДЮСШ в обраному виді спорту, з них по ДЮСШ та КДЮСШ</t>
  </si>
  <si>
    <t xml:space="preserve">підпорядкованих виконавчому комітету СМР, в т.ч.: </t>
  </si>
  <si>
    <t xml:space="preserve"> -  ДЮСШ з вільної боротьби</t>
  </si>
  <si>
    <t xml:space="preserve"> -  КДЮСШ "Суми"</t>
  </si>
  <si>
    <t xml:space="preserve"> -   КДЮСШ єдиноборств СМР</t>
  </si>
  <si>
    <t>0615031</t>
  </si>
  <si>
    <t>підпорядкованих управлінню освіти і науки Сумської міської ради, в т.ч.:</t>
  </si>
  <si>
    <t xml:space="preserve"> -  КДЮСШ № 1 м. Суми </t>
  </si>
  <si>
    <t xml:space="preserve"> -  КДЮСШ № 2 м. Суми</t>
  </si>
  <si>
    <t xml:space="preserve">Капітальний ремонт установ та закладів фізичної культури і спорту </t>
  </si>
  <si>
    <t>Завдання 3.1. Проведення капітального ремонту спортивного залу КДЮСШ, ДЮСШ</t>
  </si>
  <si>
    <t>Завдання 3, усього</t>
  </si>
  <si>
    <t>Усього по підпрограмі 4, в т.ч.</t>
  </si>
  <si>
    <t>0215032</t>
  </si>
  <si>
    <t>Забезпечення розвитку здібностей вихованців дитячо-юнацьких спортивних шкіл в обраному виді спорту, з них по ДЮСШ та КДЮСШ, в т.ч.:</t>
  </si>
  <si>
    <t xml:space="preserve"> СМ ДЮСШ "Спартак" </t>
  </si>
  <si>
    <t>ДЮСШ "Спартаківець"</t>
  </si>
  <si>
    <t>МДЮСШ СОО ВФСТ "Колос"</t>
  </si>
  <si>
    <t xml:space="preserve">КДЮСШ "Україна" ім. О. КУЛИКА </t>
  </si>
  <si>
    <t>КДЮСШ "Авангард" СОО ФСТ "Україна"</t>
  </si>
  <si>
    <t>Усього по підпрограмі 5, в т.ч.:</t>
  </si>
  <si>
    <t>0215061</t>
  </si>
  <si>
    <t>Організація фізкультурно-оздоровчої діяльності, проведення масових фізкультурно-оздоровчих і спортивних заходів</t>
  </si>
  <si>
    <t xml:space="preserve">Завдання 1.1.  Утримання міського центру фізичного здоров’я населення «Спорт для всіх» </t>
  </si>
  <si>
    <t>Завдання 1.2. Проведення спортивно-масових заходів центром серед населення СМТГ</t>
  </si>
  <si>
    <t>Завдання 1.3. Проведення поточного ремонту приміщень центру</t>
  </si>
  <si>
    <t>Завдання 2.1. Проведення капітального ремонту приміщень центру</t>
  </si>
  <si>
    <t>Усього по підпрограмі 6, в т.ч.:</t>
  </si>
  <si>
    <t xml:space="preserve"> 0215062</t>
  </si>
  <si>
    <t>Надання фінансової підтримки КП СМР «Муніципальний спортивний клуб з хокею на траві «Сумчанка», сприяння популяризації хокею на траві (індорхокею), в т.ч.:</t>
  </si>
  <si>
    <t>Завдання 1.1. Утримання КП СМР «Муніципальний спортивний клуб з хокею на траві «Сумчанка»</t>
  </si>
  <si>
    <t>Завдання 1.2. Проведення навчально-тренувальних зборів та участь команди КП "МСК з хокею на траві "Сумчанка" у змаганнях різних рівнів</t>
  </si>
  <si>
    <t>Завдання 2, усього</t>
  </si>
  <si>
    <t>0215062</t>
  </si>
  <si>
    <t>Надання фінансової підтримки КП «Муніципальний спортивний клуб «Тенісна Академія» СМР, сприяння популяризації тенісу та настільного тенісу, в т.ч.:</t>
  </si>
  <si>
    <t>Завдання 2.1. Утримання КП "Муніципальний спортивний клуб "Тенісна Академія" СМР</t>
  </si>
  <si>
    <t>Завдання 2.2. Підготовка та участь команди та спортсменів у обласних, всеукраїнських та міжнародних змаганнях</t>
  </si>
  <si>
    <t>Надання фінансової підтримки КП ФК "Суми" СМР, сприяння популяризації футболу, в т.ч.:</t>
  </si>
  <si>
    <t>Завдання 3.1. Утримання КП "ФК "Суми" СМР</t>
  </si>
  <si>
    <t>Завдання 3.2. Підготовка та участь команди КП "ФК "Суми" СМР у обласних, всеукраїнських та міжнародних змаганнях з футблу</t>
  </si>
  <si>
    <t>Заохочення видатних спортсменів та тренерів СМТГ</t>
  </si>
  <si>
    <t>Завдання 4.1 Підтримка талановитих спортсменів, заохочення та стимулювання їх за успішний виступ на всеукраїнських та міжнародних змаганнях (виплата стипендій)</t>
  </si>
  <si>
    <t>Завдання 4.2. Підтримка видатних спортивних тренерів, які працюють з дітьми та молоддю (виплата премій)</t>
  </si>
  <si>
    <t>Завдання 4.3. Нагородження провідних спортсменів та тренерів СМТГ за високі досягнення в спорті (виплата одноразової грошової винагороди)</t>
  </si>
  <si>
    <t xml:space="preserve"> Підтримка громадських організацій фізкультурно-спортивної спрямованості</t>
  </si>
  <si>
    <t>Завдання 5, усього</t>
  </si>
  <si>
    <t>Завдання 5.1. Надання фінансової підтримки громадській організації "Академія футзалу футзальний клуб "Суми"</t>
  </si>
  <si>
    <t>Завдання 5.2. Надання фінансової підтримки громадській організації "Гандбольний клуб "Суми-У"</t>
  </si>
  <si>
    <t>Завдання 5.4. Надання фінансової підтримки всеукраїнській громадській організації "Федерація кікбоксингу України "Вако" в місті Суми"</t>
  </si>
  <si>
    <t>Завдання 5.5. Надання фінансової підтримки громадській організації "Дитячо-юнацький спортивний клуб "БаЛу"</t>
  </si>
  <si>
    <t xml:space="preserve"> Підпрограма 7."Інші субвенції з місцевого бюджету"                         </t>
  </si>
  <si>
    <t>Усього по підпрограмі 7, в т.ч.:</t>
  </si>
  <si>
    <t>0219770</t>
  </si>
  <si>
    <t>Підпрограма 8."Реалізація заходів щодо  розвитку та модернізації закладів фізичної культри та спорту" (на виконання Програми економічного і соціального розвитку Сумської міської територіальної громади на 2022-2024 роки" та Програми підвищення енергоефективності в бюджетній сфері Сумської міської територіальної громади на 2022-2024 роки)</t>
  </si>
  <si>
    <t>Усього по підпрограмі 8, в т.ч.:</t>
  </si>
  <si>
    <t>Забезпечення реконструкції та будівництва об’єктів фізичної культури СМТГ, з них:</t>
  </si>
  <si>
    <t xml:space="preserve"> - реконструкція стадіону "Аванагрд"</t>
  </si>
  <si>
    <t xml:space="preserve"> - реконструкція приміщень (спортивних споруд)</t>
  </si>
  <si>
    <t xml:space="preserve"> - будівництво стадіону з хокею на траві</t>
  </si>
  <si>
    <t>Завдання2, усього</t>
  </si>
  <si>
    <t>Капітальний ремонт (утеплення фасаду) з улаштуванням вимощення спортивного комплексу "Авангард"</t>
  </si>
  <si>
    <t>Підпрограма 2. "Проведення навчально-тренувальних зборів і змагань з неолімпійських видів спорту". Мета: забезпечення розвитку неолімпійських видів спорту.</t>
  </si>
  <si>
    <t>Підпрограма 1. "Проведення навчально-тренувальних зборів і змагань з олімпійських видів спорту". Мета: забезпечення розвитку олімпійських видів спорту.</t>
  </si>
  <si>
    <t>Підпрограма 3. "Утримання та навчально-тренувальна робота комунальних дитячо-юнацьких спортивних шкіл". Мета: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фінансування.</t>
  </si>
  <si>
    <t>Підпрограма 4. "Фінансова підтримка дитячо-юнацьких спортивних шкіл фізкультурно-спортивних товариств". Мета: забезпечення розвитку здібностей вихованців дитячо-юнацьких спортивних шкіл в обраному виді спорту, створення умов для фізичного розвитку дітей.</t>
  </si>
  <si>
    <t>Підпрограма 5.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міста". Мета: залучення широких верств населення до регулярних оздоровчих та фізкультурно-спортивних занять.</t>
  </si>
  <si>
    <t>Підпрограма 6. "Підтримка спорту вищих досягнень та організацій, які здійснюють фізкультурно-спортивну діяльність в місті". Мета: розвиток дитячо-юнацького, професійного та масового спорту; підготовка кваліфікованих спортсменів з видів спорту для збірних команд СМТГ, області та України; формування здорового способу життя населення, підвищення ролі фізичної культури та спорту територіальної громади.</t>
  </si>
  <si>
    <t>Виконавчий комітет СМР (відділ фізичної культури та спорту СМР, відділ бухгалтерського обліку та звітності СМР)</t>
  </si>
  <si>
    <t>Виконавчий комітет СМР (відділ фізичної культури та спорту СМР, відділ бухгалтерського обліку та звітності СМР),                                                                                                                                                                          управління освіти і науки СМР</t>
  </si>
  <si>
    <t>Управління капітального будівництва та дорожнього господарства СМР, МЦ ФЗН "Спорт для всіх", КП СМР "МСК з хокею на траві "Сумчанка"</t>
  </si>
  <si>
    <t>Завдання 5.3. Надання фінансової підтримки громадській організації "Баскетбольний клуб "Суми"</t>
  </si>
  <si>
    <t xml:space="preserve"> Обсяги фінансування програми, тис грн</t>
  </si>
  <si>
    <t>В.2 Безпечна та здорова громада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</si>
  <si>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</si>
  <si>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</si>
  <si>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Додаток 1       </t>
  </si>
  <si>
    <t>Сприяння проведенню  робіт по об'єкту "Капітальний ремонт футбольного поля № 7 (2) (розмір 2400 кв.м) ОКЗ СОР Сумська обласна ДЮСШ "Футбольний центр "БАРСА" за адресою: м.Суми, вул.Привокзальна, 2/1" шляхом передачі субвенції</t>
  </si>
  <si>
    <t>Сумської міської ради</t>
  </si>
  <si>
    <t>_________________________      Єлизавета ОБРАВІТ</t>
  </si>
  <si>
    <t>Начальник відділу фізичної культури та спорту</t>
  </si>
  <si>
    <t>Виконавець:  Черномаз І.</t>
  </si>
  <si>
    <t>до наказу Сумської міської військової адміністрації "Про внесення змін до рішення Сумської міської ради від 24 листопада 2021 року № 2509-МР "Про затвердження Програми розвитку фізичної культури і спорту Сумської  міської територіальної громади на 2022-2024 роки" (зі змінами)"</t>
  </si>
  <si>
    <t>19.06.2024 № 245-СМР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</si>
</sst>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₴_-;\-* #,##0\ _₴_-;_-* &quot;-&quot;\ _₴_-;_-@_-"/>
    <numFmt numFmtId="165" formatCode="_-* #,##0.00\ _₴_-;\-* #,##0.00\ _₴_-;_-* &quot;-&quot;??\ _₴_-;_-@_-"/>
    <numFmt numFmtId="166" formatCode="#,##0.000\ &quot;₴&quot;"/>
    <numFmt numFmtId="167" formatCode="#,##0.0"/>
    <numFmt numFmtId="168" formatCode="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9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15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" fontId="13" fillId="0" borderId="1" xfId="1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6" fontId="11" fillId="0" borderId="1" xfId="0" applyNumberFormat="1" applyFont="1" applyBorder="1" applyAlignment="1">
      <alignment vertical="top" wrapText="1"/>
    </xf>
    <xf numFmtId="4" fontId="13" fillId="0" borderId="1" xfId="1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/>
    </xf>
    <xf numFmtId="4" fontId="14" fillId="0" borderId="1" xfId="1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9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0" fillId="0" borderId="0" xfId="0" applyNumberFormat="1"/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4" fontId="0" fillId="0" borderId="0" xfId="0" applyNumberFormat="1"/>
    <xf numFmtId="0" fontId="9" fillId="0" borderId="0" xfId="0" applyFont="1" applyAlignment="1">
      <alignment wrapText="1"/>
    </xf>
    <xf numFmtId="16" fontId="11" fillId="0" borderId="1" xfId="0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justify" vertical="center" wrapText="1"/>
    </xf>
    <xf numFmtId="4" fontId="6" fillId="0" borderId="1" xfId="0" applyNumberFormat="1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left" vertical="top" wrapText="1"/>
    </xf>
    <xf numFmtId="4" fontId="12" fillId="0" borderId="1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vertical="top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top" wrapText="1"/>
    </xf>
    <xf numFmtId="0" fontId="14" fillId="2" borderId="2" xfId="0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/>
    </xf>
    <xf numFmtId="4" fontId="17" fillId="0" borderId="1" xfId="1" applyNumberFormat="1" applyFont="1" applyFill="1" applyBorder="1" applyAlignment="1">
      <alignment horizontal="center" vertical="center"/>
    </xf>
    <xf numFmtId="4" fontId="16" fillId="0" borderId="1" xfId="1" applyNumberFormat="1" applyFont="1" applyFill="1" applyBorder="1" applyAlignment="1">
      <alignment horizontal="center" vertical="center"/>
    </xf>
    <xf numFmtId="4" fontId="19" fillId="0" borderId="1" xfId="1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167" fontId="20" fillId="0" borderId="1" xfId="1" applyNumberFormat="1" applyFont="1" applyFill="1" applyBorder="1" applyAlignment="1">
      <alignment horizontal="center" vertical="center"/>
    </xf>
    <xf numFmtId="167" fontId="21" fillId="0" borderId="1" xfId="1" applyNumberFormat="1" applyFont="1" applyFill="1" applyBorder="1" applyAlignment="1">
      <alignment horizontal="center" vertical="center" wrapText="1"/>
    </xf>
    <xf numFmtId="167" fontId="22" fillId="0" borderId="1" xfId="1" applyNumberFormat="1" applyFont="1" applyFill="1" applyBorder="1" applyAlignment="1">
      <alignment horizontal="center" vertical="center"/>
    </xf>
    <xf numFmtId="167" fontId="22" fillId="0" borderId="1" xfId="2" applyNumberFormat="1" applyFont="1" applyFill="1" applyBorder="1" applyAlignment="1">
      <alignment horizontal="center" vertical="center"/>
    </xf>
    <xf numFmtId="167" fontId="23" fillId="0" borderId="1" xfId="1" applyNumberFormat="1" applyFont="1" applyFill="1" applyBorder="1" applyAlignment="1">
      <alignment horizontal="center" vertical="center"/>
    </xf>
    <xf numFmtId="167" fontId="21" fillId="0" borderId="1" xfId="1" applyNumberFormat="1" applyFont="1" applyFill="1" applyBorder="1" applyAlignment="1">
      <alignment horizontal="center" vertical="center"/>
    </xf>
    <xf numFmtId="167" fontId="23" fillId="0" borderId="1" xfId="1" applyNumberFormat="1" applyFont="1" applyFill="1" applyBorder="1" applyAlignment="1">
      <alignment vertical="center"/>
    </xf>
    <xf numFmtId="167" fontId="20" fillId="0" borderId="1" xfId="1" applyNumberFormat="1" applyFont="1" applyFill="1" applyBorder="1" applyAlignment="1">
      <alignment horizontal="center" vertical="center" wrapText="1"/>
    </xf>
    <xf numFmtId="167" fontId="23" fillId="3" borderId="1" xfId="0" applyNumberFormat="1" applyFont="1" applyFill="1" applyBorder="1" applyAlignment="1" applyProtection="1">
      <alignment horizontal="center" vertical="center"/>
      <protection locked="0"/>
    </xf>
    <xf numFmtId="167" fontId="23" fillId="2" borderId="1" xfId="0" applyNumberFormat="1" applyFont="1" applyFill="1" applyBorder="1" applyAlignment="1" applyProtection="1">
      <alignment horizontal="center" vertical="center"/>
      <protection locked="0"/>
    </xf>
    <xf numFmtId="167" fontId="23" fillId="0" borderId="1" xfId="1" applyNumberFormat="1" applyFont="1" applyFill="1" applyBorder="1" applyAlignment="1" applyProtection="1">
      <alignment horizontal="center" vertical="center"/>
      <protection locked="0"/>
    </xf>
    <xf numFmtId="167" fontId="23" fillId="0" borderId="1" xfId="0" applyNumberFormat="1" applyFont="1" applyBorder="1" applyAlignment="1" applyProtection="1">
      <alignment horizontal="center" vertical="center"/>
      <protection locked="0"/>
    </xf>
    <xf numFmtId="167" fontId="23" fillId="0" borderId="1" xfId="1" applyNumberFormat="1" applyFont="1" applyFill="1" applyBorder="1" applyAlignment="1">
      <alignment horizontal="center" vertical="center" wrapText="1"/>
    </xf>
    <xf numFmtId="167" fontId="23" fillId="2" borderId="1" xfId="0" applyNumberFormat="1" applyFont="1" applyFill="1" applyBorder="1" applyAlignment="1">
      <alignment horizontal="center" vertical="center"/>
    </xf>
    <xf numFmtId="167" fontId="23" fillId="2" borderId="2" xfId="0" applyNumberFormat="1" applyFont="1" applyFill="1" applyBorder="1" applyAlignment="1">
      <alignment horizontal="center" vertical="center"/>
    </xf>
    <xf numFmtId="167" fontId="20" fillId="2" borderId="2" xfId="0" applyNumberFormat="1" applyFont="1" applyFill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top" wrapText="1"/>
    </xf>
    <xf numFmtId="167" fontId="23" fillId="0" borderId="1" xfId="0" applyNumberFormat="1" applyFont="1" applyBorder="1" applyAlignment="1">
      <alignment horizontal="center" vertical="center" wrapText="1"/>
    </xf>
    <xf numFmtId="167" fontId="20" fillId="2" borderId="1" xfId="0" applyNumberFormat="1" applyFont="1" applyFill="1" applyBorder="1" applyAlignment="1">
      <alignment horizontal="center" vertical="center"/>
    </xf>
    <xf numFmtId="167" fontId="20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20" fillId="0" borderId="1" xfId="0" applyNumberFormat="1" applyFont="1" applyBorder="1" applyAlignment="1">
      <alignment horizontal="center" vertical="top" wrapText="1"/>
    </xf>
    <xf numFmtId="167" fontId="22" fillId="0" borderId="1" xfId="1" applyNumberFormat="1" applyFont="1" applyFill="1" applyBorder="1" applyAlignment="1">
      <alignment horizontal="center" vertical="center" wrapText="1"/>
    </xf>
    <xf numFmtId="167" fontId="21" fillId="2" borderId="1" xfId="1" applyNumberFormat="1" applyFont="1" applyFill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167" fontId="9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/>
    </xf>
    <xf numFmtId="167" fontId="21" fillId="2" borderId="1" xfId="1" applyNumberFormat="1" applyFont="1" applyFill="1" applyBorder="1" applyAlignment="1">
      <alignment horizontal="center" vertical="center"/>
    </xf>
    <xf numFmtId="167" fontId="22" fillId="2" borderId="1" xfId="1" applyNumberFormat="1" applyFont="1" applyFill="1" applyBorder="1" applyAlignment="1">
      <alignment horizontal="center" vertical="center"/>
    </xf>
    <xf numFmtId="167" fontId="20" fillId="2" borderId="1" xfId="1" applyNumberFormat="1" applyFont="1" applyFill="1" applyBorder="1" applyAlignment="1">
      <alignment horizontal="center" vertical="center"/>
    </xf>
    <xf numFmtId="167" fontId="23" fillId="2" borderId="1" xfId="1" applyNumberFormat="1" applyFont="1" applyFill="1" applyBorder="1" applyAlignment="1">
      <alignment horizontal="center" vertical="center"/>
    </xf>
    <xf numFmtId="167" fontId="20" fillId="2" borderId="1" xfId="1" applyNumberFormat="1" applyFont="1" applyFill="1" applyBorder="1" applyAlignment="1">
      <alignment horizontal="center" vertical="center" wrapText="1"/>
    </xf>
    <xf numFmtId="167" fontId="23" fillId="2" borderId="1" xfId="0" applyNumberFormat="1" applyFont="1" applyFill="1" applyBorder="1" applyAlignment="1">
      <alignment horizontal="center" vertical="center" wrapText="1"/>
    </xf>
    <xf numFmtId="167" fontId="20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167" fontId="20" fillId="0" borderId="2" xfId="0" applyNumberFormat="1" applyFont="1" applyFill="1" applyBorder="1" applyAlignment="1">
      <alignment horizontal="center" vertical="center"/>
    </xf>
    <xf numFmtId="167" fontId="23" fillId="0" borderId="2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7" fontId="23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167" fontId="26" fillId="0" borderId="0" xfId="0" applyNumberFormat="1" applyFont="1"/>
    <xf numFmtId="0" fontId="9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7" fontId="20" fillId="2" borderId="1" xfId="2" applyNumberFormat="1" applyFont="1" applyFill="1" applyBorder="1" applyAlignment="1">
      <alignment horizontal="center" vertical="center"/>
    </xf>
    <xf numFmtId="167" fontId="23" fillId="2" borderId="1" xfId="1" applyNumberFormat="1" applyFont="1" applyFill="1" applyBorder="1" applyAlignment="1" applyProtection="1">
      <alignment horizontal="center" vertical="center"/>
      <protection locked="0"/>
    </xf>
    <xf numFmtId="167" fontId="21" fillId="2" borderId="1" xfId="2" applyNumberFormat="1" applyFont="1" applyFill="1" applyBorder="1" applyAlignment="1">
      <alignment horizontal="center" vertical="center"/>
    </xf>
    <xf numFmtId="4" fontId="19" fillId="2" borderId="1" xfId="1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7" fontId="20" fillId="2" borderId="1" xfId="0" applyNumberFormat="1" applyFont="1" applyFill="1" applyBorder="1" applyAlignment="1">
      <alignment horizontal="center" vertical="top" wrapText="1"/>
    </xf>
    <xf numFmtId="167" fontId="23" fillId="2" borderId="1" xfId="0" applyNumberFormat="1" applyFont="1" applyFill="1" applyBorder="1" applyAlignment="1">
      <alignment horizontal="center" vertical="top" wrapText="1"/>
    </xf>
    <xf numFmtId="4" fontId="13" fillId="2" borderId="1" xfId="1" applyNumberFormat="1" applyFont="1" applyFill="1" applyBorder="1" applyAlignment="1">
      <alignment horizontal="center" vertical="center"/>
    </xf>
    <xf numFmtId="4" fontId="11" fillId="2" borderId="1" xfId="1" applyNumberFormat="1" applyFont="1" applyFill="1" applyBorder="1" applyAlignment="1">
      <alignment horizontal="center" vertical="center"/>
    </xf>
    <xf numFmtId="4" fontId="12" fillId="2" borderId="1" xfId="1" applyNumberFormat="1" applyFont="1" applyFill="1" applyBorder="1" applyAlignment="1">
      <alignment horizontal="center" vertical="center"/>
    </xf>
    <xf numFmtId="4" fontId="14" fillId="2" borderId="1" xfId="1" applyNumberFormat="1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0" fontId="2" fillId="0" borderId="0" xfId="0" applyFont="1"/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6" fillId="0" borderId="2" xfId="0" applyNumberFormat="1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0" fontId="14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vertical="center" wrapText="1"/>
    </xf>
    <xf numFmtId="0" fontId="19" fillId="0" borderId="6" xfId="0" applyFont="1" applyBorder="1" applyAlignment="1">
      <alignment vertical="top" wrapText="1"/>
    </xf>
    <xf numFmtId="0" fontId="25" fillId="0" borderId="7" xfId="0" applyFont="1" applyBorder="1"/>
    <xf numFmtId="0" fontId="25" fillId="0" borderId="5" xfId="0" applyFont="1" applyBorder="1"/>
    <xf numFmtId="4" fontId="0" fillId="0" borderId="3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24" fillId="0" borderId="1" xfId="0" applyFont="1" applyBorder="1"/>
    <xf numFmtId="0" fontId="18" fillId="0" borderId="6" xfId="0" applyFont="1" applyBorder="1" applyAlignment="1">
      <alignment vertical="center" wrapText="1"/>
    </xf>
    <xf numFmtId="0" fontId="24" fillId="0" borderId="7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/>
    </xf>
    <xf numFmtId="167" fontId="9" fillId="0" borderId="3" xfId="0" applyNumberFormat="1" applyFont="1" applyBorder="1" applyAlignment="1">
      <alignment horizontal="center" vertical="center"/>
    </xf>
    <xf numFmtId="167" fontId="9" fillId="0" borderId="4" xfId="0" applyNumberFormat="1" applyFont="1" applyBorder="1" applyAlignment="1">
      <alignment horizontal="center" vertical="center"/>
    </xf>
    <xf numFmtId="167" fontId="21" fillId="0" borderId="2" xfId="1" applyNumberFormat="1" applyFont="1" applyFill="1" applyBorder="1" applyAlignment="1">
      <alignment horizontal="center" vertical="center" wrapText="1"/>
    </xf>
    <xf numFmtId="167" fontId="21" fillId="0" borderId="3" xfId="1" applyNumberFormat="1" applyFont="1" applyFill="1" applyBorder="1" applyAlignment="1">
      <alignment horizontal="center" vertical="center" wrapText="1"/>
    </xf>
    <xf numFmtId="167" fontId="21" fillId="0" borderId="4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4" fontId="6" fillId="2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4" fontId="14" fillId="0" borderId="2" xfId="0" applyNumberFormat="1" applyFont="1" applyBorder="1" applyAlignment="1">
      <alignment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167" fontId="9" fillId="2" borderId="2" xfId="0" applyNumberFormat="1" applyFont="1" applyFill="1" applyBorder="1" applyAlignment="1">
      <alignment horizontal="center" vertical="center"/>
    </xf>
    <xf numFmtId="167" fontId="9" fillId="2" borderId="3" xfId="0" applyNumberFormat="1" applyFont="1" applyFill="1" applyBorder="1" applyAlignment="1">
      <alignment horizontal="center" vertical="center"/>
    </xf>
    <xf numFmtId="167" fontId="9" fillId="2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4" fontId="9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67" fontId="3" fillId="0" borderId="2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7" fontId="3" fillId="0" borderId="4" xfId="0" applyNumberFormat="1" applyFont="1" applyBorder="1" applyAlignment="1">
      <alignment horizontal="center" vertical="center"/>
    </xf>
    <xf numFmtId="167" fontId="22" fillId="0" borderId="2" xfId="1" applyNumberFormat="1" applyFont="1" applyFill="1" applyBorder="1" applyAlignment="1">
      <alignment horizontal="center" vertical="center"/>
    </xf>
    <xf numFmtId="167" fontId="22" fillId="0" borderId="3" xfId="1" applyNumberFormat="1" applyFont="1" applyFill="1" applyBorder="1" applyAlignment="1">
      <alignment horizontal="center" vertical="center"/>
    </xf>
    <xf numFmtId="167" fontId="22" fillId="0" borderId="4" xfId="1" applyNumberFormat="1" applyFont="1" applyFill="1" applyBorder="1" applyAlignment="1">
      <alignment horizontal="center" vertical="center"/>
    </xf>
    <xf numFmtId="167" fontId="3" fillId="2" borderId="2" xfId="0" applyNumberFormat="1" applyFont="1" applyFill="1" applyBorder="1" applyAlignment="1">
      <alignment horizontal="center" vertical="center"/>
    </xf>
    <xf numFmtId="167" fontId="3" fillId="2" borderId="3" xfId="0" applyNumberFormat="1" applyFont="1" applyFill="1" applyBorder="1" applyAlignment="1">
      <alignment horizontal="center" vertical="center"/>
    </xf>
    <xf numFmtId="167" fontId="3" fillId="2" borderId="4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vertical="top" wrapText="1"/>
    </xf>
    <xf numFmtId="0" fontId="1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5" fillId="0" borderId="7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3" fontId="28" fillId="2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93"/>
  <sheetViews>
    <sheetView tabSelected="1" view="pageBreakPreview" topLeftCell="A78" zoomScale="80" zoomScaleNormal="80" zoomScaleSheetLayoutView="80" workbookViewId="0">
      <pane xSplit="1" topLeftCell="B1" activePane="topRight" state="frozen"/>
      <selection pane="topRight" activeCell="A7" sqref="A7:N7"/>
    </sheetView>
  </sheetViews>
  <sheetFormatPr defaultRowHeight="15" x14ac:dyDescent="0.25"/>
  <cols>
    <col min="1" max="1" width="23.42578125" style="59" customWidth="1"/>
    <col min="2" max="2" width="26.7109375" customWidth="1"/>
    <col min="3" max="3" width="12.42578125" customWidth="1"/>
    <col min="4" max="4" width="12.140625" customWidth="1"/>
    <col min="5" max="5" width="18.7109375" customWidth="1"/>
    <col min="6" max="6" width="16.28515625" style="46" customWidth="1"/>
    <col min="7" max="7" width="15.140625" style="46" customWidth="1"/>
    <col min="8" max="8" width="17.7109375" customWidth="1"/>
    <col min="9" max="9" width="15.42578125" style="46" customWidth="1"/>
    <col min="10" max="10" width="15.5703125" style="46" customWidth="1"/>
    <col min="11" max="11" width="17.5703125" customWidth="1"/>
    <col min="12" max="12" width="16.28515625" style="150" customWidth="1"/>
    <col min="13" max="13" width="17" style="150" customWidth="1"/>
    <col min="14" max="14" width="18.140625" customWidth="1"/>
    <col min="16" max="16" width="14.5703125" bestFit="1" customWidth="1"/>
  </cols>
  <sheetData>
    <row r="2" spans="1:17" x14ac:dyDescent="0.25">
      <c r="B2" s="228" t="s">
        <v>16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7" s="126" customFormat="1" ht="18.75" x14ac:dyDescent="0.25">
      <c r="A3" s="126" t="s">
        <v>122</v>
      </c>
      <c r="L3" s="149" t="s">
        <v>123</v>
      </c>
      <c r="M3" s="149"/>
    </row>
    <row r="4" spans="1:17" s="24" customFormat="1" ht="61.5" customHeight="1" x14ac:dyDescent="0.25">
      <c r="J4" s="170" t="s">
        <v>129</v>
      </c>
      <c r="K4" s="171"/>
      <c r="L4" s="171"/>
      <c r="M4" s="171"/>
      <c r="N4" s="171"/>
    </row>
    <row r="5" spans="1:17" s="124" customFormat="1" ht="27" customHeight="1" x14ac:dyDescent="0.3">
      <c r="A5" s="64"/>
      <c r="B5" s="64"/>
      <c r="C5" s="64"/>
      <c r="D5" s="64"/>
      <c r="E5" s="64"/>
      <c r="F5" s="64"/>
      <c r="G5" s="64"/>
      <c r="H5" s="64"/>
      <c r="I5" s="64"/>
      <c r="J5" s="288" t="s">
        <v>130</v>
      </c>
      <c r="K5" s="289"/>
      <c r="L5" s="289"/>
      <c r="M5" s="289"/>
      <c r="N5" s="289"/>
      <c r="Q5" s="125"/>
    </row>
    <row r="6" spans="1:17" ht="25.5" customHeight="1" x14ac:dyDescent="0.25">
      <c r="A6" s="281" t="s">
        <v>0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</row>
    <row r="7" spans="1:17" ht="18.75" x14ac:dyDescent="0.25">
      <c r="A7" s="229" t="s">
        <v>24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pans="1:17" x14ac:dyDescent="0.25">
      <c r="A8" s="230" t="s">
        <v>1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</row>
    <row r="9" spans="1:17" x14ac:dyDescent="0.25">
      <c r="A9" s="56"/>
    </row>
    <row r="10" spans="1:17" x14ac:dyDescent="0.25">
      <c r="A10" s="6"/>
      <c r="B10" s="6"/>
      <c r="C10" s="7"/>
      <c r="D10" s="6"/>
      <c r="E10" s="6"/>
      <c r="F10" s="261" t="s">
        <v>119</v>
      </c>
      <c r="G10" s="261"/>
      <c r="H10" s="261"/>
      <c r="I10" s="261"/>
      <c r="J10" s="261"/>
      <c r="K10" s="261"/>
      <c r="L10" s="261"/>
      <c r="M10" s="261"/>
      <c r="N10" s="261"/>
    </row>
    <row r="11" spans="1:17" ht="25.5" x14ac:dyDescent="0.25">
      <c r="A11" s="6" t="s">
        <v>2</v>
      </c>
      <c r="B11" s="6" t="s">
        <v>3</v>
      </c>
      <c r="C11" s="7" t="s">
        <v>4</v>
      </c>
      <c r="D11" s="6"/>
      <c r="E11" s="6" t="s">
        <v>7</v>
      </c>
      <c r="F11" s="261"/>
      <c r="G11" s="261"/>
      <c r="H11" s="261"/>
      <c r="I11" s="261"/>
      <c r="J11" s="261"/>
      <c r="K11" s="261"/>
      <c r="L11" s="261"/>
      <c r="M11" s="261"/>
      <c r="N11" s="261"/>
    </row>
    <row r="12" spans="1:17" ht="25.5" customHeight="1" x14ac:dyDescent="0.25">
      <c r="A12" s="8"/>
      <c r="B12" s="8"/>
      <c r="C12" s="8"/>
      <c r="D12" s="6" t="s">
        <v>5</v>
      </c>
      <c r="E12" s="8"/>
      <c r="F12" s="261" t="s">
        <v>18</v>
      </c>
      <c r="G12" s="261"/>
      <c r="H12" s="261"/>
      <c r="I12" s="261" t="s">
        <v>19</v>
      </c>
      <c r="J12" s="261"/>
      <c r="K12" s="261"/>
      <c r="L12" s="261" t="s">
        <v>20</v>
      </c>
      <c r="M12" s="261"/>
      <c r="N12" s="261"/>
    </row>
    <row r="13" spans="1:17" x14ac:dyDescent="0.25">
      <c r="A13" s="8"/>
      <c r="B13" s="8"/>
      <c r="C13" s="8"/>
      <c r="D13" s="6" t="s">
        <v>6</v>
      </c>
      <c r="E13" s="8"/>
      <c r="F13" s="41" t="s">
        <v>8</v>
      </c>
      <c r="G13" s="44" t="s">
        <v>9</v>
      </c>
      <c r="H13" s="42" t="s">
        <v>10</v>
      </c>
      <c r="I13" s="43" t="s">
        <v>8</v>
      </c>
      <c r="J13" s="44" t="s">
        <v>9</v>
      </c>
      <c r="K13" s="42" t="s">
        <v>10</v>
      </c>
      <c r="L13" s="151" t="s">
        <v>8</v>
      </c>
      <c r="M13" s="152" t="s">
        <v>9</v>
      </c>
      <c r="N13" s="42" t="s">
        <v>10</v>
      </c>
    </row>
    <row r="14" spans="1:17" x14ac:dyDescent="0.2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49">
        <v>6</v>
      </c>
      <c r="G14" s="49">
        <v>7</v>
      </c>
      <c r="H14" s="49">
        <v>8</v>
      </c>
      <c r="I14" s="9">
        <v>9</v>
      </c>
      <c r="J14" s="49">
        <v>10</v>
      </c>
      <c r="K14" s="49">
        <v>11</v>
      </c>
      <c r="L14" s="153">
        <v>12</v>
      </c>
      <c r="M14" s="153">
        <v>13</v>
      </c>
      <c r="N14" s="49">
        <v>13</v>
      </c>
    </row>
    <row r="15" spans="1:17" ht="41.25" customHeight="1" x14ac:dyDescent="0.25">
      <c r="A15" s="262" t="s">
        <v>25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</row>
    <row r="16" spans="1:17" ht="25.5" x14ac:dyDescent="0.25">
      <c r="A16" s="181" t="s">
        <v>120</v>
      </c>
      <c r="B16" s="10" t="s">
        <v>11</v>
      </c>
      <c r="C16" s="10"/>
      <c r="D16" s="10"/>
      <c r="E16" s="10"/>
      <c r="F16" s="121">
        <f>G16+H16</f>
        <v>86964.2</v>
      </c>
      <c r="G16" s="122">
        <f>SUM(G17:G21)</f>
        <v>74434.2</v>
      </c>
      <c r="H16" s="122">
        <f>SUM(H17:H21)</f>
        <v>12530</v>
      </c>
      <c r="I16" s="123">
        <f>J16+K16</f>
        <v>90518.1</v>
      </c>
      <c r="J16" s="122">
        <f>SUM(J17:J21)</f>
        <v>83803</v>
      </c>
      <c r="K16" s="122">
        <f>SUM(K17:K21)</f>
        <v>6715.1</v>
      </c>
      <c r="L16" s="128">
        <f>L17+L18+L19+L20+L21</f>
        <v>96336.099999999991</v>
      </c>
      <c r="M16" s="127">
        <f>M17+M18+M19+M20+M21</f>
        <v>92315.7</v>
      </c>
      <c r="N16" s="95">
        <f>SUM(N17:N21)</f>
        <v>4020.4</v>
      </c>
      <c r="O16" s="148"/>
      <c r="P16" s="58"/>
    </row>
    <row r="17" spans="1:16" ht="18.75" x14ac:dyDescent="0.25">
      <c r="A17" s="182"/>
      <c r="B17" s="184"/>
      <c r="C17" s="187"/>
      <c r="D17" s="187"/>
      <c r="E17" s="11" t="s">
        <v>12</v>
      </c>
      <c r="F17" s="121">
        <f>G17+H17</f>
        <v>86654.2</v>
      </c>
      <c r="G17" s="122">
        <v>74434.2</v>
      </c>
      <c r="H17" s="122">
        <v>12220</v>
      </c>
      <c r="I17" s="123">
        <f>J17+K17</f>
        <v>86268.1</v>
      </c>
      <c r="J17" s="122">
        <v>83803</v>
      </c>
      <c r="K17" s="122">
        <v>2465.1</v>
      </c>
      <c r="L17" s="128">
        <f>M17+N17</f>
        <v>92895.7</v>
      </c>
      <c r="M17" s="127">
        <f>M24+M37+M54+M80+M90+M106</f>
        <v>92315.7</v>
      </c>
      <c r="N17" s="127">
        <v>580</v>
      </c>
      <c r="O17" s="148"/>
      <c r="P17" s="63"/>
    </row>
    <row r="18" spans="1:16" ht="18.75" hidden="1" x14ac:dyDescent="0.25">
      <c r="A18" s="182"/>
      <c r="B18" s="185"/>
      <c r="C18" s="188"/>
      <c r="D18" s="188"/>
      <c r="E18" s="11" t="s">
        <v>17</v>
      </c>
      <c r="F18" s="121">
        <f>G18+H18</f>
        <v>0</v>
      </c>
      <c r="G18" s="122">
        <v>0</v>
      </c>
      <c r="H18" s="122">
        <v>0</v>
      </c>
      <c r="I18" s="123">
        <f>J18+K18</f>
        <v>0</v>
      </c>
      <c r="J18" s="122">
        <v>0</v>
      </c>
      <c r="K18" s="122">
        <v>0</v>
      </c>
      <c r="L18" s="128">
        <f>M18+N18</f>
        <v>0</v>
      </c>
      <c r="M18" s="127">
        <v>0</v>
      </c>
      <c r="N18" s="127">
        <v>0</v>
      </c>
      <c r="O18" s="148"/>
      <c r="P18" s="63"/>
    </row>
    <row r="19" spans="1:16" ht="18.75" x14ac:dyDescent="0.25">
      <c r="A19" s="182"/>
      <c r="B19" s="185"/>
      <c r="C19" s="188"/>
      <c r="D19" s="188"/>
      <c r="E19" s="11" t="s">
        <v>26</v>
      </c>
      <c r="F19" s="121">
        <v>210</v>
      </c>
      <c r="G19" s="122">
        <v>0</v>
      </c>
      <c r="H19" s="122">
        <v>210</v>
      </c>
      <c r="I19" s="123">
        <v>650</v>
      </c>
      <c r="J19" s="122">
        <v>0</v>
      </c>
      <c r="K19" s="122">
        <v>650</v>
      </c>
      <c r="L19" s="128">
        <f>N19</f>
        <v>540.4</v>
      </c>
      <c r="M19" s="127">
        <v>0</v>
      </c>
      <c r="N19" s="127">
        <f>N92</f>
        <v>540.4</v>
      </c>
      <c r="O19" s="148"/>
      <c r="P19" s="63"/>
    </row>
    <row r="20" spans="1:16" ht="18.75" x14ac:dyDescent="0.25">
      <c r="A20" s="182"/>
      <c r="B20" s="185"/>
      <c r="C20" s="188"/>
      <c r="D20" s="188"/>
      <c r="E20" s="11" t="s">
        <v>27</v>
      </c>
      <c r="F20" s="121">
        <v>100</v>
      </c>
      <c r="G20" s="122">
        <v>0</v>
      </c>
      <c r="H20" s="122">
        <v>100</v>
      </c>
      <c r="I20" s="123">
        <v>700</v>
      </c>
      <c r="J20" s="122">
        <v>0</v>
      </c>
      <c r="K20" s="122">
        <v>700</v>
      </c>
      <c r="L20" s="128">
        <v>0</v>
      </c>
      <c r="M20" s="127">
        <v>0</v>
      </c>
      <c r="N20" s="127">
        <v>0</v>
      </c>
      <c r="O20" s="148"/>
      <c r="P20" s="63"/>
    </row>
    <row r="21" spans="1:16" ht="87.75" customHeight="1" x14ac:dyDescent="0.25">
      <c r="A21" s="183"/>
      <c r="B21" s="186"/>
      <c r="C21" s="189"/>
      <c r="D21" s="189"/>
      <c r="E21" s="25" t="s">
        <v>28</v>
      </c>
      <c r="F21" s="121">
        <f>G21+H21</f>
        <v>0</v>
      </c>
      <c r="G21" s="122">
        <v>0</v>
      </c>
      <c r="H21" s="122">
        <v>0</v>
      </c>
      <c r="I21" s="123">
        <v>2900</v>
      </c>
      <c r="J21" s="122"/>
      <c r="K21" s="122">
        <v>2900</v>
      </c>
      <c r="L21" s="128">
        <v>2900</v>
      </c>
      <c r="M21" s="127">
        <v>0</v>
      </c>
      <c r="N21" s="95">
        <v>2900</v>
      </c>
      <c r="O21" s="148"/>
      <c r="P21" s="63"/>
    </row>
    <row r="22" spans="1:16" ht="18" customHeight="1" x14ac:dyDescent="0.25">
      <c r="A22" s="10"/>
      <c r="B22" s="263" t="s">
        <v>110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</row>
    <row r="23" spans="1:16" ht="30" customHeight="1" x14ac:dyDescent="0.25">
      <c r="A23" s="190"/>
      <c r="B23" s="10" t="s">
        <v>29</v>
      </c>
      <c r="C23" s="10"/>
      <c r="D23" s="201" t="s">
        <v>115</v>
      </c>
      <c r="E23" s="11"/>
      <c r="F23" s="94">
        <v>641</v>
      </c>
      <c r="G23" s="95">
        <v>641</v>
      </c>
      <c r="H23" s="95">
        <v>0</v>
      </c>
      <c r="I23" s="96">
        <v>2200</v>
      </c>
      <c r="J23" s="95">
        <v>2200</v>
      </c>
      <c r="K23" s="95">
        <v>0</v>
      </c>
      <c r="L23" s="128">
        <f>L24</f>
        <v>1787.9999999999998</v>
      </c>
      <c r="M23" s="127">
        <f>M24</f>
        <v>1787.9999999999998</v>
      </c>
      <c r="N23" s="95">
        <v>0</v>
      </c>
    </row>
    <row r="24" spans="1:16" ht="18.75" x14ac:dyDescent="0.25">
      <c r="A24" s="177"/>
      <c r="B24" s="241"/>
      <c r="C24" s="240"/>
      <c r="D24" s="202"/>
      <c r="E24" s="11" t="s">
        <v>12</v>
      </c>
      <c r="F24" s="94">
        <v>641</v>
      </c>
      <c r="G24" s="95">
        <v>641</v>
      </c>
      <c r="H24" s="95">
        <v>0</v>
      </c>
      <c r="I24" s="96">
        <v>2200</v>
      </c>
      <c r="J24" s="95">
        <v>2200</v>
      </c>
      <c r="K24" s="95">
        <v>0</v>
      </c>
      <c r="L24" s="128">
        <f>L27+L29+L31+L33</f>
        <v>1787.9999999999998</v>
      </c>
      <c r="M24" s="127">
        <f>M27+M29+M31+M33</f>
        <v>1787.9999999999998</v>
      </c>
      <c r="N24" s="95">
        <v>0</v>
      </c>
    </row>
    <row r="25" spans="1:16" ht="14.25" hidden="1" customHeight="1" x14ac:dyDescent="0.25">
      <c r="A25" s="177"/>
      <c r="B25" s="242"/>
      <c r="C25" s="240"/>
      <c r="D25" s="202"/>
      <c r="E25" s="10" t="s">
        <v>13</v>
      </c>
      <c r="F25" s="94">
        <v>0</v>
      </c>
      <c r="G25" s="95">
        <v>0</v>
      </c>
      <c r="H25" s="95">
        <v>0</v>
      </c>
      <c r="I25" s="96">
        <v>0</v>
      </c>
      <c r="J25" s="95">
        <v>0</v>
      </c>
      <c r="K25" s="95">
        <v>0</v>
      </c>
      <c r="L25" s="128">
        <v>0</v>
      </c>
      <c r="M25" s="127">
        <v>0</v>
      </c>
      <c r="N25" s="95">
        <v>0</v>
      </c>
    </row>
    <row r="26" spans="1:16" ht="31.5" hidden="1" customHeight="1" x14ac:dyDescent="0.25">
      <c r="A26" s="178"/>
      <c r="B26" s="243"/>
      <c r="C26" s="240"/>
      <c r="D26" s="202"/>
      <c r="E26" s="11" t="s">
        <v>26</v>
      </c>
      <c r="F26" s="94">
        <f>G26+H26</f>
        <v>0</v>
      </c>
      <c r="G26" s="95">
        <v>0</v>
      </c>
      <c r="H26" s="95">
        <v>0</v>
      </c>
      <c r="I26" s="96">
        <v>0</v>
      </c>
      <c r="J26" s="95">
        <v>0</v>
      </c>
      <c r="K26" s="95">
        <v>0</v>
      </c>
      <c r="L26" s="128">
        <v>0</v>
      </c>
      <c r="M26" s="127">
        <v>0</v>
      </c>
      <c r="N26" s="95">
        <v>0</v>
      </c>
    </row>
    <row r="27" spans="1:16" ht="18.75" x14ac:dyDescent="0.25">
      <c r="A27" s="190"/>
      <c r="B27" s="10" t="s">
        <v>30</v>
      </c>
      <c r="C27" s="10"/>
      <c r="D27" s="202"/>
      <c r="E27" s="11"/>
      <c r="F27" s="94">
        <v>150</v>
      </c>
      <c r="G27" s="95">
        <v>150</v>
      </c>
      <c r="H27" s="95">
        <v>0</v>
      </c>
      <c r="I27" s="96">
        <v>310.5</v>
      </c>
      <c r="J27" s="95">
        <v>310.5</v>
      </c>
      <c r="K27" s="95">
        <v>0</v>
      </c>
      <c r="L27" s="128">
        <v>150</v>
      </c>
      <c r="M27" s="127">
        <v>150</v>
      </c>
      <c r="N27" s="95">
        <v>0</v>
      </c>
    </row>
    <row r="28" spans="1:16" ht="112.5" customHeight="1" x14ac:dyDescent="0.25">
      <c r="A28" s="178"/>
      <c r="B28" s="10" t="s">
        <v>32</v>
      </c>
      <c r="C28" s="69" t="s">
        <v>31</v>
      </c>
      <c r="D28" s="203"/>
      <c r="E28" s="11" t="s">
        <v>12</v>
      </c>
      <c r="F28" s="94">
        <v>150</v>
      </c>
      <c r="G28" s="95">
        <v>150</v>
      </c>
      <c r="H28" s="95">
        <v>0</v>
      </c>
      <c r="I28" s="96">
        <v>310.5</v>
      </c>
      <c r="J28" s="95">
        <v>310.5</v>
      </c>
      <c r="K28" s="95">
        <v>0</v>
      </c>
      <c r="L28" s="128">
        <v>150</v>
      </c>
      <c r="M28" s="127">
        <v>150</v>
      </c>
      <c r="N28" s="95">
        <v>0</v>
      </c>
    </row>
    <row r="29" spans="1:16" ht="15" customHeight="1" x14ac:dyDescent="0.25">
      <c r="A29" s="190"/>
      <c r="B29" s="67" t="s">
        <v>21</v>
      </c>
      <c r="C29" s="27"/>
      <c r="D29" s="27"/>
      <c r="E29" s="11"/>
      <c r="F29" s="97">
        <v>321</v>
      </c>
      <c r="G29" s="101">
        <v>321</v>
      </c>
      <c r="H29" s="101">
        <v>0</v>
      </c>
      <c r="I29" s="97">
        <v>356.1</v>
      </c>
      <c r="J29" s="105">
        <v>356.1</v>
      </c>
      <c r="K29" s="106">
        <v>0</v>
      </c>
      <c r="L29" s="154">
        <v>385.1</v>
      </c>
      <c r="M29" s="155">
        <v>385.1</v>
      </c>
      <c r="N29" s="107">
        <v>0</v>
      </c>
    </row>
    <row r="30" spans="1:16" ht="54.75" customHeight="1" x14ac:dyDescent="0.25">
      <c r="A30" s="178"/>
      <c r="B30" s="67" t="s">
        <v>33</v>
      </c>
      <c r="C30" s="70" t="s">
        <v>31</v>
      </c>
      <c r="D30" s="27"/>
      <c r="E30" s="11" t="s">
        <v>12</v>
      </c>
      <c r="F30" s="94">
        <v>321</v>
      </c>
      <c r="G30" s="95">
        <v>321</v>
      </c>
      <c r="H30" s="95">
        <v>0</v>
      </c>
      <c r="I30" s="94">
        <v>356.1</v>
      </c>
      <c r="J30" s="95">
        <v>356.1</v>
      </c>
      <c r="K30" s="95">
        <v>0</v>
      </c>
      <c r="L30" s="128">
        <v>385.1</v>
      </c>
      <c r="M30" s="127">
        <v>385.1</v>
      </c>
      <c r="N30" s="95">
        <v>0</v>
      </c>
    </row>
    <row r="31" spans="1:16" ht="15" customHeight="1" x14ac:dyDescent="0.25">
      <c r="A31" s="190"/>
      <c r="B31" s="67" t="s">
        <v>22</v>
      </c>
      <c r="C31" s="27"/>
      <c r="D31" s="27"/>
      <c r="E31" s="11"/>
      <c r="F31" s="94">
        <v>70</v>
      </c>
      <c r="G31" s="95">
        <v>70</v>
      </c>
      <c r="H31" s="95">
        <v>0</v>
      </c>
      <c r="I31" s="94">
        <v>1333.4</v>
      </c>
      <c r="J31" s="95">
        <v>1333.4</v>
      </c>
      <c r="K31" s="95">
        <v>0</v>
      </c>
      <c r="L31" s="128">
        <v>1202.0999999999999</v>
      </c>
      <c r="M31" s="127">
        <v>1202.0999999999999</v>
      </c>
      <c r="N31" s="95">
        <v>0</v>
      </c>
    </row>
    <row r="32" spans="1:16" ht="86.25" customHeight="1" x14ac:dyDescent="0.25">
      <c r="A32" s="178"/>
      <c r="B32" s="67" t="s">
        <v>34</v>
      </c>
      <c r="C32" s="70" t="s">
        <v>31</v>
      </c>
      <c r="D32" s="27"/>
      <c r="E32" s="11" t="s">
        <v>12</v>
      </c>
      <c r="F32" s="94">
        <v>70</v>
      </c>
      <c r="G32" s="95">
        <v>70</v>
      </c>
      <c r="H32" s="95">
        <v>0</v>
      </c>
      <c r="I32" s="94">
        <v>1333.4</v>
      </c>
      <c r="J32" s="95">
        <v>1333.4</v>
      </c>
      <c r="K32" s="95">
        <v>0</v>
      </c>
      <c r="L32" s="128">
        <v>1202.0999999999999</v>
      </c>
      <c r="M32" s="127">
        <v>1202.0999999999999</v>
      </c>
      <c r="N32" s="95">
        <v>0</v>
      </c>
    </row>
    <row r="33" spans="1:14" ht="18.75" x14ac:dyDescent="0.25">
      <c r="A33" s="190"/>
      <c r="B33" s="10" t="s">
        <v>35</v>
      </c>
      <c r="C33" s="68"/>
      <c r="D33" s="10"/>
      <c r="E33" s="11"/>
      <c r="F33" s="94">
        <v>100</v>
      </c>
      <c r="G33" s="95">
        <v>100</v>
      </c>
      <c r="H33" s="95">
        <v>0</v>
      </c>
      <c r="I33" s="96">
        <v>200</v>
      </c>
      <c r="J33" s="95">
        <v>200</v>
      </c>
      <c r="K33" s="95">
        <v>0</v>
      </c>
      <c r="L33" s="128">
        <v>50.8</v>
      </c>
      <c r="M33" s="127">
        <v>50.8</v>
      </c>
      <c r="N33" s="95">
        <v>0</v>
      </c>
    </row>
    <row r="34" spans="1:14" ht="114" customHeight="1" x14ac:dyDescent="0.25">
      <c r="A34" s="178"/>
      <c r="B34" s="67" t="s">
        <v>36</v>
      </c>
      <c r="C34" s="70" t="s">
        <v>31</v>
      </c>
      <c r="D34" s="27"/>
      <c r="E34" s="12" t="s">
        <v>12</v>
      </c>
      <c r="F34" s="97">
        <v>100</v>
      </c>
      <c r="G34" s="108">
        <v>100</v>
      </c>
      <c r="H34" s="108">
        <v>0</v>
      </c>
      <c r="I34" s="96">
        <v>200</v>
      </c>
      <c r="J34" s="95">
        <v>200</v>
      </c>
      <c r="K34" s="95">
        <v>0</v>
      </c>
      <c r="L34" s="128">
        <v>50.8</v>
      </c>
      <c r="M34" s="127">
        <v>50.8</v>
      </c>
      <c r="N34" s="95">
        <v>0</v>
      </c>
    </row>
    <row r="35" spans="1:14" ht="19.5" customHeight="1" x14ac:dyDescent="0.25">
      <c r="A35" s="66"/>
      <c r="B35" s="207" t="s">
        <v>109</v>
      </c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</row>
    <row r="36" spans="1:14" ht="33.75" customHeight="1" x14ac:dyDescent="0.25">
      <c r="A36" s="190"/>
      <c r="B36" s="67" t="s">
        <v>37</v>
      </c>
      <c r="C36" s="68"/>
      <c r="D36" s="201" t="s">
        <v>115</v>
      </c>
      <c r="E36" s="11"/>
      <c r="F36" s="94">
        <v>709</v>
      </c>
      <c r="G36" s="95">
        <v>709</v>
      </c>
      <c r="H36" s="95">
        <v>0</v>
      </c>
      <c r="I36" s="96">
        <v>800</v>
      </c>
      <c r="J36" s="95">
        <v>800</v>
      </c>
      <c r="K36" s="95">
        <v>0</v>
      </c>
      <c r="L36" s="128">
        <f>L37</f>
        <v>1140</v>
      </c>
      <c r="M36" s="127">
        <f>M37</f>
        <v>1140</v>
      </c>
      <c r="N36" s="95">
        <f>N37</f>
        <v>0</v>
      </c>
    </row>
    <row r="37" spans="1:14" ht="20.25" customHeight="1" x14ac:dyDescent="0.25">
      <c r="A37" s="177"/>
      <c r="B37" s="238"/>
      <c r="C37" s="257"/>
      <c r="D37" s="202"/>
      <c r="E37" s="11" t="s">
        <v>12</v>
      </c>
      <c r="F37" s="94">
        <v>709</v>
      </c>
      <c r="G37" s="95">
        <v>709</v>
      </c>
      <c r="H37" s="95">
        <v>0</v>
      </c>
      <c r="I37" s="96">
        <v>800</v>
      </c>
      <c r="J37" s="95">
        <v>800</v>
      </c>
      <c r="K37" s="95">
        <v>0</v>
      </c>
      <c r="L37" s="128">
        <f>L42+L48+L40+L50</f>
        <v>1140</v>
      </c>
      <c r="M37" s="127">
        <f>M40+M42+M48+M50</f>
        <v>1140</v>
      </c>
      <c r="N37" s="95">
        <v>0</v>
      </c>
    </row>
    <row r="38" spans="1:14" ht="16.5" hidden="1" customHeight="1" x14ac:dyDescent="0.25">
      <c r="A38" s="177"/>
      <c r="B38" s="238"/>
      <c r="C38" s="257"/>
      <c r="D38" s="202"/>
      <c r="E38" s="10" t="s">
        <v>13</v>
      </c>
      <c r="F38" s="94">
        <v>0</v>
      </c>
      <c r="G38" s="95">
        <v>0</v>
      </c>
      <c r="H38" s="95">
        <v>0</v>
      </c>
      <c r="I38" s="96">
        <v>0</v>
      </c>
      <c r="J38" s="95">
        <v>0</v>
      </c>
      <c r="K38" s="95">
        <v>0</v>
      </c>
      <c r="L38" s="128">
        <v>0</v>
      </c>
      <c r="M38" s="127">
        <v>0</v>
      </c>
      <c r="N38" s="95">
        <v>0</v>
      </c>
    </row>
    <row r="39" spans="1:14" ht="29.25" hidden="1" customHeight="1" x14ac:dyDescent="0.25">
      <c r="A39" s="178"/>
      <c r="B39" s="238"/>
      <c r="C39" s="257"/>
      <c r="D39" s="202"/>
      <c r="E39" s="11" t="s">
        <v>26</v>
      </c>
      <c r="F39" s="94">
        <v>0</v>
      </c>
      <c r="G39" s="95">
        <v>0</v>
      </c>
      <c r="H39" s="95">
        <v>0</v>
      </c>
      <c r="I39" s="96">
        <v>0</v>
      </c>
      <c r="J39" s="95">
        <v>0</v>
      </c>
      <c r="K39" s="95">
        <v>0</v>
      </c>
      <c r="L39" s="128">
        <v>0</v>
      </c>
      <c r="M39" s="127">
        <v>0</v>
      </c>
      <c r="N39" s="95">
        <v>0</v>
      </c>
    </row>
    <row r="40" spans="1:14" ht="19.5" customHeight="1" x14ac:dyDescent="0.25">
      <c r="A40" s="190"/>
      <c r="B40" s="10" t="s">
        <v>30</v>
      </c>
      <c r="C40" s="69"/>
      <c r="D40" s="202"/>
      <c r="E40" s="11"/>
      <c r="F40" s="94">
        <v>45</v>
      </c>
      <c r="G40" s="95">
        <v>45</v>
      </c>
      <c r="H40" s="95">
        <v>0</v>
      </c>
      <c r="I40" s="96">
        <v>81.2</v>
      </c>
      <c r="J40" s="95">
        <v>81.2</v>
      </c>
      <c r="K40" s="95">
        <v>0</v>
      </c>
      <c r="L40" s="128">
        <v>150</v>
      </c>
      <c r="M40" s="127">
        <v>150</v>
      </c>
      <c r="N40" s="95">
        <v>0</v>
      </c>
    </row>
    <row r="41" spans="1:14" ht="113.25" customHeight="1" x14ac:dyDescent="0.25">
      <c r="A41" s="178"/>
      <c r="B41" s="10" t="s">
        <v>39</v>
      </c>
      <c r="C41" s="69" t="s">
        <v>38</v>
      </c>
      <c r="D41" s="203"/>
      <c r="E41" s="11" t="s">
        <v>12</v>
      </c>
      <c r="F41" s="94">
        <v>45</v>
      </c>
      <c r="G41" s="95">
        <v>45</v>
      </c>
      <c r="H41" s="95">
        <v>0</v>
      </c>
      <c r="I41" s="96">
        <v>81.2</v>
      </c>
      <c r="J41" s="95">
        <v>81.2</v>
      </c>
      <c r="K41" s="95">
        <v>0</v>
      </c>
      <c r="L41" s="128">
        <v>150</v>
      </c>
      <c r="M41" s="127">
        <v>150</v>
      </c>
      <c r="N41" s="95">
        <v>0</v>
      </c>
    </row>
    <row r="42" spans="1:14" ht="21" customHeight="1" x14ac:dyDescent="0.25">
      <c r="A42" s="190"/>
      <c r="B42" s="67" t="s">
        <v>21</v>
      </c>
      <c r="C42" s="70"/>
      <c r="D42" s="27"/>
      <c r="E42" s="11"/>
      <c r="F42" s="97">
        <v>399</v>
      </c>
      <c r="G42" s="95">
        <v>399</v>
      </c>
      <c r="H42" s="95">
        <v>0</v>
      </c>
      <c r="I42" s="98">
        <v>388.9</v>
      </c>
      <c r="J42" s="95">
        <v>388.9</v>
      </c>
      <c r="K42" s="99">
        <v>0</v>
      </c>
      <c r="L42" s="156">
        <f>L43</f>
        <v>376.3</v>
      </c>
      <c r="M42" s="127">
        <v>376.3</v>
      </c>
      <c r="N42" s="100">
        <v>0</v>
      </c>
    </row>
    <row r="43" spans="1:14" ht="48" customHeight="1" x14ac:dyDescent="0.25">
      <c r="A43" s="177"/>
      <c r="B43" s="10" t="s">
        <v>40</v>
      </c>
      <c r="C43" s="69" t="s">
        <v>38</v>
      </c>
      <c r="D43" s="10"/>
      <c r="E43" s="11" t="s">
        <v>12</v>
      </c>
      <c r="F43" s="94">
        <v>399</v>
      </c>
      <c r="G43" s="95">
        <v>399</v>
      </c>
      <c r="H43" s="95">
        <v>0</v>
      </c>
      <c r="I43" s="96">
        <v>388.9</v>
      </c>
      <c r="J43" s="95">
        <v>388.9</v>
      </c>
      <c r="K43" s="95">
        <v>0</v>
      </c>
      <c r="L43" s="128">
        <v>376.3</v>
      </c>
      <c r="M43" s="127">
        <v>376.3</v>
      </c>
      <c r="N43" s="95">
        <v>0</v>
      </c>
    </row>
    <row r="44" spans="1:14" ht="17.25" hidden="1" customHeight="1" x14ac:dyDescent="0.25">
      <c r="A44" s="177"/>
      <c r="B44" s="217"/>
      <c r="C44" s="218"/>
      <c r="D44" s="214"/>
      <c r="E44" s="187"/>
      <c r="F44" s="267"/>
      <c r="G44" s="221"/>
      <c r="H44" s="221"/>
      <c r="I44" s="224"/>
      <c r="J44" s="221"/>
      <c r="K44" s="270"/>
      <c r="L44" s="273"/>
      <c r="M44" s="258"/>
      <c r="N44" s="221"/>
    </row>
    <row r="45" spans="1:14" ht="17.25" hidden="1" customHeight="1" x14ac:dyDescent="0.25">
      <c r="A45" s="177"/>
      <c r="B45" s="217"/>
      <c r="C45" s="219"/>
      <c r="D45" s="215"/>
      <c r="E45" s="265"/>
      <c r="F45" s="268"/>
      <c r="G45" s="222"/>
      <c r="H45" s="222"/>
      <c r="I45" s="225"/>
      <c r="J45" s="222"/>
      <c r="K45" s="271"/>
      <c r="L45" s="274"/>
      <c r="M45" s="259"/>
      <c r="N45" s="222"/>
    </row>
    <row r="46" spans="1:14" ht="63.75" hidden="1" customHeight="1" x14ac:dyDescent="0.25">
      <c r="A46" s="177"/>
      <c r="B46" s="217"/>
      <c r="C46" s="219"/>
      <c r="D46" s="215"/>
      <c r="E46" s="265"/>
      <c r="F46" s="268"/>
      <c r="G46" s="222"/>
      <c r="H46" s="222"/>
      <c r="I46" s="225"/>
      <c r="J46" s="222"/>
      <c r="K46" s="271"/>
      <c r="L46" s="274"/>
      <c r="M46" s="259"/>
      <c r="N46" s="222"/>
    </row>
    <row r="47" spans="1:14" ht="33" hidden="1" customHeight="1" x14ac:dyDescent="0.25">
      <c r="A47" s="178"/>
      <c r="B47" s="217"/>
      <c r="C47" s="220"/>
      <c r="D47" s="277"/>
      <c r="E47" s="266"/>
      <c r="F47" s="269"/>
      <c r="G47" s="223"/>
      <c r="H47" s="223"/>
      <c r="I47" s="226"/>
      <c r="J47" s="223"/>
      <c r="K47" s="272"/>
      <c r="L47" s="275"/>
      <c r="M47" s="260"/>
      <c r="N47" s="223"/>
    </row>
    <row r="48" spans="1:14" ht="15.75" customHeight="1" x14ac:dyDescent="0.25">
      <c r="A48" s="172"/>
      <c r="B48" s="10" t="s">
        <v>22</v>
      </c>
      <c r="C48" s="69"/>
      <c r="D48" s="10"/>
      <c r="E48" s="11"/>
      <c r="F48" s="94">
        <v>115</v>
      </c>
      <c r="G48" s="95">
        <v>115</v>
      </c>
      <c r="H48" s="95">
        <v>0</v>
      </c>
      <c r="I48" s="96">
        <v>229.9</v>
      </c>
      <c r="J48" s="95">
        <v>229.9</v>
      </c>
      <c r="K48" s="95">
        <v>0</v>
      </c>
      <c r="L48" s="128">
        <f>L49</f>
        <v>418.9</v>
      </c>
      <c r="M48" s="127">
        <f>M49</f>
        <v>418.9</v>
      </c>
      <c r="N48" s="95">
        <v>0</v>
      </c>
    </row>
    <row r="49" spans="1:14" ht="84.75" customHeight="1" x14ac:dyDescent="0.25">
      <c r="A49" s="172"/>
      <c r="B49" s="28" t="s">
        <v>41</v>
      </c>
      <c r="C49" s="39" t="s">
        <v>38</v>
      </c>
      <c r="D49" s="29"/>
      <c r="E49" s="10" t="s">
        <v>12</v>
      </c>
      <c r="F49" s="97">
        <v>115</v>
      </c>
      <c r="G49" s="95">
        <v>115</v>
      </c>
      <c r="H49" s="101">
        <v>0</v>
      </c>
      <c r="I49" s="97">
        <v>229.9</v>
      </c>
      <c r="J49" s="95">
        <v>229.9</v>
      </c>
      <c r="K49" s="101">
        <v>0</v>
      </c>
      <c r="L49" s="129">
        <f>568.9-150</f>
        <v>418.9</v>
      </c>
      <c r="M49" s="127">
        <v>418.9</v>
      </c>
      <c r="N49" s="95">
        <v>0</v>
      </c>
    </row>
    <row r="50" spans="1:14" ht="16.5" customHeight="1" x14ac:dyDescent="0.25">
      <c r="A50" s="172"/>
      <c r="B50" s="10" t="s">
        <v>35</v>
      </c>
      <c r="C50" s="69"/>
      <c r="D50" s="10"/>
      <c r="E50" s="11"/>
      <c r="F50" s="94">
        <v>150</v>
      </c>
      <c r="G50" s="95">
        <v>150</v>
      </c>
      <c r="H50" s="95" t="s">
        <v>42</v>
      </c>
      <c r="I50" s="96">
        <v>100</v>
      </c>
      <c r="J50" s="95">
        <v>100</v>
      </c>
      <c r="K50" s="95">
        <v>0</v>
      </c>
      <c r="L50" s="128">
        <v>194.8</v>
      </c>
      <c r="M50" s="127">
        <v>194.8</v>
      </c>
      <c r="N50" s="95">
        <v>0</v>
      </c>
    </row>
    <row r="51" spans="1:14" ht="106.5" customHeight="1" x14ac:dyDescent="0.25">
      <c r="A51" s="172"/>
      <c r="B51" s="28" t="s">
        <v>43</v>
      </c>
      <c r="C51" s="39" t="s">
        <v>38</v>
      </c>
      <c r="D51" s="29"/>
      <c r="E51" s="10" t="s">
        <v>12</v>
      </c>
      <c r="F51" s="97">
        <v>150</v>
      </c>
      <c r="G51" s="95">
        <v>150</v>
      </c>
      <c r="H51" s="103">
        <v>0</v>
      </c>
      <c r="I51" s="104">
        <v>100</v>
      </c>
      <c r="J51" s="95">
        <v>100</v>
      </c>
      <c r="K51" s="95">
        <v>0</v>
      </c>
      <c r="L51" s="129">
        <v>194.8</v>
      </c>
      <c r="M51" s="127">
        <v>194.8</v>
      </c>
      <c r="N51" s="95">
        <v>0</v>
      </c>
    </row>
    <row r="52" spans="1:14" ht="55.5" customHeight="1" x14ac:dyDescent="0.25">
      <c r="A52" s="190"/>
      <c r="B52" s="209" t="s">
        <v>111</v>
      </c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1"/>
    </row>
    <row r="53" spans="1:14" ht="30.75" customHeight="1" x14ac:dyDescent="0.25">
      <c r="A53" s="191"/>
      <c r="B53" s="28" t="s">
        <v>44</v>
      </c>
      <c r="C53" s="39"/>
      <c r="D53" s="204" t="s">
        <v>116</v>
      </c>
      <c r="E53" s="10"/>
      <c r="F53" s="97">
        <v>34291.5</v>
      </c>
      <c r="G53" s="95">
        <v>32971.5</v>
      </c>
      <c r="H53" s="101">
        <v>1320</v>
      </c>
      <c r="I53" s="97">
        <v>36631.300000000003</v>
      </c>
      <c r="J53" s="95">
        <v>35891.300000000003</v>
      </c>
      <c r="K53" s="101">
        <v>740</v>
      </c>
      <c r="L53" s="129">
        <f>M53+N53</f>
        <v>43961.599999999999</v>
      </c>
      <c r="M53" s="127">
        <f>M54+M55+M56</f>
        <v>43831.6</v>
      </c>
      <c r="N53" s="95">
        <v>130</v>
      </c>
    </row>
    <row r="54" spans="1:14" ht="16.5" customHeight="1" x14ac:dyDescent="0.25">
      <c r="A54" s="177"/>
      <c r="B54" s="184"/>
      <c r="C54" s="192"/>
      <c r="D54" s="185"/>
      <c r="E54" s="11" t="s">
        <v>12</v>
      </c>
      <c r="F54" s="94">
        <v>34291.5</v>
      </c>
      <c r="G54" s="95">
        <v>32971.5</v>
      </c>
      <c r="H54" s="95">
        <v>1320</v>
      </c>
      <c r="I54" s="96">
        <v>36611.300000000003</v>
      </c>
      <c r="J54" s="95">
        <v>35891.300000000003</v>
      </c>
      <c r="K54" s="95">
        <v>720</v>
      </c>
      <c r="L54" s="128">
        <f>L57+L59+L75</f>
        <v>43961.599999999999</v>
      </c>
      <c r="M54" s="127">
        <f>M57+M59+M75</f>
        <v>43831.6</v>
      </c>
      <c r="N54" s="95">
        <v>130</v>
      </c>
    </row>
    <row r="55" spans="1:14" ht="24" hidden="1" customHeight="1" x14ac:dyDescent="0.25">
      <c r="A55" s="177"/>
      <c r="B55" s="194"/>
      <c r="C55" s="185"/>
      <c r="D55" s="185"/>
      <c r="E55" s="10" t="s">
        <v>13</v>
      </c>
      <c r="F55" s="97">
        <v>0</v>
      </c>
      <c r="G55" s="95">
        <v>0</v>
      </c>
      <c r="H55" s="95">
        <v>0</v>
      </c>
      <c r="I55" s="104">
        <v>0</v>
      </c>
      <c r="J55" s="95">
        <v>0</v>
      </c>
      <c r="K55" s="101">
        <v>0</v>
      </c>
      <c r="L55" s="129">
        <v>0</v>
      </c>
      <c r="M55" s="127">
        <v>0</v>
      </c>
      <c r="N55" s="95">
        <v>0</v>
      </c>
    </row>
    <row r="56" spans="1:14" ht="16.5" customHeight="1" x14ac:dyDescent="0.25">
      <c r="A56" s="178"/>
      <c r="B56" s="180"/>
      <c r="C56" s="186"/>
      <c r="D56" s="185"/>
      <c r="E56" s="11" t="s">
        <v>26</v>
      </c>
      <c r="F56" s="94">
        <v>0</v>
      </c>
      <c r="G56" s="95">
        <v>0</v>
      </c>
      <c r="H56" s="95">
        <v>0</v>
      </c>
      <c r="I56" s="96">
        <v>20</v>
      </c>
      <c r="J56" s="95">
        <v>0</v>
      </c>
      <c r="K56" s="95">
        <v>20</v>
      </c>
      <c r="L56" s="128">
        <v>0</v>
      </c>
      <c r="M56" s="127">
        <v>0</v>
      </c>
      <c r="N56" s="95">
        <v>0</v>
      </c>
    </row>
    <row r="57" spans="1:14" ht="21.75" customHeight="1" x14ac:dyDescent="0.25">
      <c r="A57" s="190"/>
      <c r="B57" s="30" t="s">
        <v>30</v>
      </c>
      <c r="C57" s="39"/>
      <c r="D57" s="185"/>
      <c r="E57" s="10"/>
      <c r="F57" s="97">
        <v>5020</v>
      </c>
      <c r="G57" s="95">
        <v>5000</v>
      </c>
      <c r="H57" s="95">
        <v>20</v>
      </c>
      <c r="I57" s="104">
        <v>5675.3</v>
      </c>
      <c r="J57" s="95">
        <v>5655.3</v>
      </c>
      <c r="K57" s="101">
        <v>20</v>
      </c>
      <c r="L57" s="129">
        <v>6626.4</v>
      </c>
      <c r="M57" s="127">
        <v>6626.4</v>
      </c>
      <c r="N57" s="95">
        <v>0</v>
      </c>
    </row>
    <row r="58" spans="1:14" ht="107.25" customHeight="1" x14ac:dyDescent="0.25">
      <c r="A58" s="178"/>
      <c r="B58" s="10" t="s">
        <v>45</v>
      </c>
      <c r="C58" s="69" t="s">
        <v>46</v>
      </c>
      <c r="D58" s="186"/>
      <c r="E58" s="11" t="s">
        <v>12</v>
      </c>
      <c r="F58" s="128">
        <v>5020</v>
      </c>
      <c r="G58" s="95">
        <v>5000</v>
      </c>
      <c r="H58" s="95">
        <v>20</v>
      </c>
      <c r="I58" s="96">
        <v>5675.3</v>
      </c>
      <c r="J58" s="95">
        <v>5655.3</v>
      </c>
      <c r="K58" s="95">
        <v>20</v>
      </c>
      <c r="L58" s="128">
        <v>6626.4</v>
      </c>
      <c r="M58" s="127">
        <v>6626.4</v>
      </c>
      <c r="N58" s="95">
        <v>0</v>
      </c>
    </row>
    <row r="59" spans="1:14" ht="23.25" customHeight="1" x14ac:dyDescent="0.25">
      <c r="A59" s="190"/>
      <c r="B59" s="30" t="s">
        <v>47</v>
      </c>
      <c r="C59" s="39"/>
      <c r="D59" s="29"/>
      <c r="E59" s="10"/>
      <c r="F59" s="97">
        <v>28771.5</v>
      </c>
      <c r="G59" s="95">
        <v>27971.5</v>
      </c>
      <c r="H59" s="95">
        <v>800</v>
      </c>
      <c r="I59" s="98">
        <v>30956</v>
      </c>
      <c r="J59" s="95">
        <v>30236</v>
      </c>
      <c r="K59" s="99">
        <v>720</v>
      </c>
      <c r="L59" s="129">
        <f>L60</f>
        <v>37335.199999999997</v>
      </c>
      <c r="M59" s="127">
        <f>M60</f>
        <v>37205.199999999997</v>
      </c>
      <c r="N59" s="95">
        <v>130</v>
      </c>
    </row>
    <row r="60" spans="1:14" ht="73.5" customHeight="1" x14ac:dyDescent="0.25">
      <c r="A60" s="177"/>
      <c r="B60" s="10" t="s">
        <v>48</v>
      </c>
      <c r="C60" s="69" t="s">
        <v>46</v>
      </c>
      <c r="D60" s="10"/>
      <c r="E60" s="11" t="s">
        <v>12</v>
      </c>
      <c r="F60" s="94">
        <v>28771.5</v>
      </c>
      <c r="G60" s="95">
        <v>27971.5</v>
      </c>
      <c r="H60" s="95">
        <v>800</v>
      </c>
      <c r="I60" s="96">
        <v>30956</v>
      </c>
      <c r="J60" s="95">
        <v>30236</v>
      </c>
      <c r="K60" s="95">
        <v>720</v>
      </c>
      <c r="L60" s="128">
        <f>L61+L66</f>
        <v>37335.199999999997</v>
      </c>
      <c r="M60" s="127">
        <f>M61+M66</f>
        <v>37205.199999999997</v>
      </c>
      <c r="N60" s="95">
        <v>130</v>
      </c>
    </row>
    <row r="61" spans="1:14" ht="44.25" customHeight="1" x14ac:dyDescent="0.25">
      <c r="A61" s="177"/>
      <c r="B61" s="30" t="s">
        <v>49</v>
      </c>
      <c r="C61" s="39"/>
      <c r="D61" s="29"/>
      <c r="E61" s="10"/>
      <c r="F61" s="97">
        <v>17850</v>
      </c>
      <c r="G61" s="95">
        <v>17250</v>
      </c>
      <c r="H61" s="95">
        <v>600</v>
      </c>
      <c r="I61" s="120">
        <v>18900</v>
      </c>
      <c r="J61" s="95">
        <v>18500</v>
      </c>
      <c r="K61" s="99">
        <v>400</v>
      </c>
      <c r="L61" s="129">
        <f>L62+L63+L64</f>
        <v>23290.399999999998</v>
      </c>
      <c r="M61" s="127">
        <f>M62+M63+M64</f>
        <v>23160.399999999998</v>
      </c>
      <c r="N61" s="95">
        <v>130</v>
      </c>
    </row>
    <row r="62" spans="1:14" ht="18.75" customHeight="1" x14ac:dyDescent="0.25">
      <c r="A62" s="177"/>
      <c r="B62" s="10" t="s">
        <v>50</v>
      </c>
      <c r="C62" s="69"/>
      <c r="D62" s="10"/>
      <c r="E62" s="11"/>
      <c r="F62" s="94">
        <v>3725</v>
      </c>
      <c r="G62" s="95">
        <v>3600</v>
      </c>
      <c r="H62" s="95">
        <v>125</v>
      </c>
      <c r="I62" s="96">
        <v>3990.8</v>
      </c>
      <c r="J62" s="95">
        <v>3790.8</v>
      </c>
      <c r="K62" s="95">
        <v>200</v>
      </c>
      <c r="L62" s="128">
        <v>4843.2</v>
      </c>
      <c r="M62" s="127">
        <v>4843.2</v>
      </c>
      <c r="N62" s="95">
        <v>0</v>
      </c>
    </row>
    <row r="63" spans="1:14" ht="24" customHeight="1" x14ac:dyDescent="0.25">
      <c r="A63" s="177"/>
      <c r="B63" s="30" t="s">
        <v>51</v>
      </c>
      <c r="C63" s="39"/>
      <c r="D63" s="29"/>
      <c r="E63" s="10"/>
      <c r="F63" s="97">
        <v>8150</v>
      </c>
      <c r="G63" s="95">
        <v>7800</v>
      </c>
      <c r="H63" s="95">
        <v>350</v>
      </c>
      <c r="I63" s="98">
        <v>8555.2999999999993</v>
      </c>
      <c r="J63" s="95">
        <v>8455.2999999999993</v>
      </c>
      <c r="K63" s="99">
        <v>100</v>
      </c>
      <c r="L63" s="129">
        <f>M63+N63</f>
        <v>10823.4</v>
      </c>
      <c r="M63" s="127">
        <v>10693.4</v>
      </c>
      <c r="N63" s="95">
        <v>130</v>
      </c>
    </row>
    <row r="64" spans="1:14" ht="28.5" customHeight="1" x14ac:dyDescent="0.25">
      <c r="A64" s="177"/>
      <c r="B64" s="10" t="s">
        <v>52</v>
      </c>
      <c r="C64" s="69"/>
      <c r="D64" s="10"/>
      <c r="E64" s="11"/>
      <c r="F64" s="94">
        <v>5975</v>
      </c>
      <c r="G64" s="95">
        <v>5850</v>
      </c>
      <c r="H64" s="95">
        <v>125</v>
      </c>
      <c r="I64" s="96">
        <v>6353.9</v>
      </c>
      <c r="J64" s="95">
        <v>6253.9</v>
      </c>
      <c r="K64" s="95">
        <v>100</v>
      </c>
      <c r="L64" s="128">
        <v>7623.8</v>
      </c>
      <c r="M64" s="127">
        <v>7623.8</v>
      </c>
      <c r="N64" s="95">
        <v>0</v>
      </c>
    </row>
    <row r="65" spans="1:14" ht="104.25" hidden="1" customHeight="1" x14ac:dyDescent="0.25">
      <c r="A65" s="177"/>
      <c r="B65" s="212" t="s">
        <v>54</v>
      </c>
      <c r="C65" s="216" t="s">
        <v>53</v>
      </c>
      <c r="D65" s="214"/>
      <c r="E65" s="10"/>
      <c r="F65" s="92"/>
      <c r="G65" s="90"/>
      <c r="H65" s="90"/>
      <c r="I65" s="93"/>
      <c r="J65" s="90"/>
      <c r="K65" s="91"/>
      <c r="L65" s="157"/>
      <c r="M65" s="158"/>
      <c r="N65" s="90"/>
    </row>
    <row r="66" spans="1:14" ht="25.5" customHeight="1" x14ac:dyDescent="0.25">
      <c r="A66" s="177"/>
      <c r="B66" s="213"/>
      <c r="C66" s="177"/>
      <c r="D66" s="215"/>
      <c r="E66" s="10"/>
      <c r="F66" s="97">
        <v>10921.5</v>
      </c>
      <c r="G66" s="95">
        <v>10721.5</v>
      </c>
      <c r="H66" s="95">
        <v>200</v>
      </c>
      <c r="I66" s="98">
        <v>12056</v>
      </c>
      <c r="J66" s="95">
        <v>11736</v>
      </c>
      <c r="K66" s="99">
        <v>320</v>
      </c>
      <c r="L66" s="129">
        <f>L69+L72</f>
        <v>14044.800000000001</v>
      </c>
      <c r="M66" s="127">
        <f>M69+M72</f>
        <v>14044.800000000001</v>
      </c>
      <c r="N66" s="95">
        <v>0</v>
      </c>
    </row>
    <row r="67" spans="1:14" ht="16.5" customHeight="1" x14ac:dyDescent="0.25">
      <c r="A67" s="177"/>
      <c r="B67" s="194"/>
      <c r="C67" s="177"/>
      <c r="D67" s="185"/>
      <c r="E67" s="11" t="s">
        <v>12</v>
      </c>
      <c r="F67" s="94">
        <v>10921.5</v>
      </c>
      <c r="G67" s="95">
        <v>10721.5</v>
      </c>
      <c r="H67" s="95">
        <v>200</v>
      </c>
      <c r="I67" s="96">
        <f>I70+I73</f>
        <v>12036</v>
      </c>
      <c r="J67" s="95">
        <f>J70+J73</f>
        <v>11736</v>
      </c>
      <c r="K67" s="117">
        <v>300</v>
      </c>
      <c r="L67" s="128">
        <f>L70+L73</f>
        <v>14044.800000000001</v>
      </c>
      <c r="M67" s="127">
        <f>M70+M73</f>
        <v>14044.800000000001</v>
      </c>
      <c r="N67" s="95">
        <v>0</v>
      </c>
    </row>
    <row r="68" spans="1:14" ht="19.5" customHeight="1" x14ac:dyDescent="0.25">
      <c r="A68" s="177"/>
      <c r="B68" s="180"/>
      <c r="C68" s="178"/>
      <c r="D68" s="186"/>
      <c r="E68" s="10" t="s">
        <v>26</v>
      </c>
      <c r="F68" s="97">
        <v>0</v>
      </c>
      <c r="G68" s="95">
        <v>0</v>
      </c>
      <c r="H68" s="95">
        <v>0</v>
      </c>
      <c r="I68" s="98">
        <v>20</v>
      </c>
      <c r="J68" s="95">
        <v>0</v>
      </c>
      <c r="K68" s="119">
        <v>20</v>
      </c>
      <c r="L68" s="129">
        <v>0</v>
      </c>
      <c r="M68" s="127">
        <v>0</v>
      </c>
      <c r="N68" s="95">
        <v>0</v>
      </c>
    </row>
    <row r="69" spans="1:14" ht="19.5" customHeight="1" x14ac:dyDescent="0.25">
      <c r="A69" s="177"/>
      <c r="B69" s="173" t="s">
        <v>55</v>
      </c>
      <c r="C69" s="176"/>
      <c r="D69" s="195"/>
      <c r="E69" s="10"/>
      <c r="F69" s="97">
        <v>4447.5</v>
      </c>
      <c r="G69" s="95">
        <v>4347.5</v>
      </c>
      <c r="H69" s="95">
        <v>100</v>
      </c>
      <c r="I69" s="98">
        <f>J69+K69</f>
        <v>4971.5</v>
      </c>
      <c r="J69" s="95">
        <v>4861.5</v>
      </c>
      <c r="K69" s="119">
        <v>110</v>
      </c>
      <c r="L69" s="129">
        <v>5725.1</v>
      </c>
      <c r="M69" s="127">
        <v>5725.1</v>
      </c>
      <c r="N69" s="95">
        <v>0</v>
      </c>
    </row>
    <row r="70" spans="1:14" ht="19.5" customHeight="1" x14ac:dyDescent="0.25">
      <c r="A70" s="177"/>
      <c r="B70" s="174"/>
      <c r="C70" s="177"/>
      <c r="D70" s="185"/>
      <c r="E70" s="10" t="s">
        <v>12</v>
      </c>
      <c r="F70" s="97">
        <v>4447.5</v>
      </c>
      <c r="G70" s="95">
        <v>4347.5</v>
      </c>
      <c r="H70" s="95">
        <v>100</v>
      </c>
      <c r="I70" s="98">
        <f>J70+K70</f>
        <v>4961.5</v>
      </c>
      <c r="J70" s="95">
        <v>4861.5</v>
      </c>
      <c r="K70" s="119">
        <v>100</v>
      </c>
      <c r="L70" s="129">
        <v>5725.1</v>
      </c>
      <c r="M70" s="127">
        <v>5725.1</v>
      </c>
      <c r="N70" s="95">
        <v>0</v>
      </c>
    </row>
    <row r="71" spans="1:14" ht="16.5" customHeight="1" x14ac:dyDescent="0.25">
      <c r="A71" s="177"/>
      <c r="B71" s="175"/>
      <c r="C71" s="178"/>
      <c r="D71" s="186"/>
      <c r="E71" s="11" t="s">
        <v>26</v>
      </c>
      <c r="F71" s="94">
        <v>0</v>
      </c>
      <c r="G71" s="95">
        <v>0</v>
      </c>
      <c r="H71" s="95">
        <v>0</v>
      </c>
      <c r="I71" s="96">
        <v>10</v>
      </c>
      <c r="J71" s="95">
        <v>0</v>
      </c>
      <c r="K71" s="95">
        <v>10</v>
      </c>
      <c r="L71" s="128">
        <v>0</v>
      </c>
      <c r="M71" s="127">
        <v>0</v>
      </c>
      <c r="N71" s="95">
        <v>0</v>
      </c>
    </row>
    <row r="72" spans="1:14" ht="16.5" customHeight="1" x14ac:dyDescent="0.25">
      <c r="A72" s="177"/>
      <c r="B72" s="173" t="s">
        <v>56</v>
      </c>
      <c r="C72" s="176"/>
      <c r="D72" s="195"/>
      <c r="E72" s="11"/>
      <c r="F72" s="94">
        <v>6474</v>
      </c>
      <c r="G72" s="95">
        <v>6374</v>
      </c>
      <c r="H72" s="95">
        <v>100</v>
      </c>
      <c r="I72" s="96">
        <f>J72+K72</f>
        <v>7084.5</v>
      </c>
      <c r="J72" s="95">
        <f>J73</f>
        <v>6874.5</v>
      </c>
      <c r="K72" s="95">
        <v>210</v>
      </c>
      <c r="L72" s="128">
        <v>8319.7000000000007</v>
      </c>
      <c r="M72" s="127">
        <v>8319.7000000000007</v>
      </c>
      <c r="N72" s="95">
        <v>0</v>
      </c>
    </row>
    <row r="73" spans="1:14" ht="16.5" customHeight="1" x14ac:dyDescent="0.25">
      <c r="A73" s="177"/>
      <c r="B73" s="174"/>
      <c r="C73" s="177"/>
      <c r="D73" s="185"/>
      <c r="E73" s="11" t="s">
        <v>12</v>
      </c>
      <c r="F73" s="94">
        <v>6474</v>
      </c>
      <c r="G73" s="95">
        <v>6374</v>
      </c>
      <c r="H73" s="95">
        <v>100</v>
      </c>
      <c r="I73" s="96">
        <f>J73+K73</f>
        <v>7074.5</v>
      </c>
      <c r="J73" s="95">
        <v>6874.5</v>
      </c>
      <c r="K73" s="95">
        <v>200</v>
      </c>
      <c r="L73" s="128">
        <v>8319.7000000000007</v>
      </c>
      <c r="M73" s="127">
        <v>8319.7000000000007</v>
      </c>
      <c r="N73" s="95">
        <v>0</v>
      </c>
    </row>
    <row r="74" spans="1:14" ht="21.75" customHeight="1" x14ac:dyDescent="0.25">
      <c r="A74" s="178"/>
      <c r="B74" s="175"/>
      <c r="C74" s="178"/>
      <c r="D74" s="186"/>
      <c r="E74" s="10" t="s">
        <v>26</v>
      </c>
      <c r="F74" s="97">
        <v>0</v>
      </c>
      <c r="G74" s="95">
        <v>0</v>
      </c>
      <c r="H74" s="95">
        <v>0</v>
      </c>
      <c r="I74" s="98">
        <v>10</v>
      </c>
      <c r="J74" s="95">
        <v>0</v>
      </c>
      <c r="K74" s="99">
        <v>10</v>
      </c>
      <c r="L74" s="129">
        <v>0</v>
      </c>
      <c r="M74" s="127">
        <v>0</v>
      </c>
      <c r="N74" s="99" t="s">
        <v>121</v>
      </c>
    </row>
    <row r="75" spans="1:14" ht="16.5" customHeight="1" x14ac:dyDescent="0.25">
      <c r="A75" s="172"/>
      <c r="B75" s="10" t="s">
        <v>59</v>
      </c>
      <c r="C75" s="69"/>
      <c r="D75" s="10"/>
      <c r="E75" s="11"/>
      <c r="F75" s="94">
        <v>500</v>
      </c>
      <c r="G75" s="95">
        <v>0</v>
      </c>
      <c r="H75" s="95">
        <v>500</v>
      </c>
      <c r="I75" s="96">
        <v>0</v>
      </c>
      <c r="J75" s="95">
        <v>0</v>
      </c>
      <c r="K75" s="95">
        <v>0</v>
      </c>
      <c r="L75" s="128">
        <v>0</v>
      </c>
      <c r="M75" s="127">
        <v>0</v>
      </c>
      <c r="N75" s="95">
        <v>0</v>
      </c>
    </row>
    <row r="76" spans="1:14" ht="54.75" customHeight="1" x14ac:dyDescent="0.25">
      <c r="A76" s="172"/>
      <c r="B76" s="72" t="s">
        <v>57</v>
      </c>
      <c r="C76" s="40" t="s">
        <v>46</v>
      </c>
      <c r="D76" s="29"/>
      <c r="E76" s="10" t="s">
        <v>12</v>
      </c>
      <c r="F76" s="94">
        <v>500</v>
      </c>
      <c r="G76" s="95">
        <v>0</v>
      </c>
      <c r="H76" s="95">
        <v>500</v>
      </c>
      <c r="I76" s="96">
        <v>0</v>
      </c>
      <c r="J76" s="95">
        <v>0</v>
      </c>
      <c r="K76" s="99">
        <v>0</v>
      </c>
      <c r="L76" s="128">
        <v>0</v>
      </c>
      <c r="M76" s="127">
        <v>0</v>
      </c>
      <c r="N76" s="95">
        <v>0</v>
      </c>
    </row>
    <row r="77" spans="1:14" ht="55.5" customHeight="1" x14ac:dyDescent="0.25">
      <c r="A77" s="172"/>
      <c r="B77" s="72" t="s">
        <v>58</v>
      </c>
      <c r="C77" s="40"/>
      <c r="D77" s="29"/>
      <c r="E77" s="11" t="s">
        <v>12</v>
      </c>
      <c r="F77" s="97">
        <v>500</v>
      </c>
      <c r="G77" s="95">
        <v>0</v>
      </c>
      <c r="H77" s="95">
        <v>500</v>
      </c>
      <c r="I77" s="98">
        <v>0</v>
      </c>
      <c r="J77" s="95">
        <v>0</v>
      </c>
      <c r="K77" s="99">
        <v>0</v>
      </c>
      <c r="L77" s="129">
        <v>0</v>
      </c>
      <c r="M77" s="127">
        <v>0</v>
      </c>
      <c r="N77" s="95">
        <v>0</v>
      </c>
    </row>
    <row r="78" spans="1:14" ht="37.5" customHeight="1" x14ac:dyDescent="0.25">
      <c r="A78" s="190"/>
      <c r="B78" s="209" t="s">
        <v>112</v>
      </c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1"/>
    </row>
    <row r="79" spans="1:14" ht="27.75" customHeight="1" x14ac:dyDescent="0.25">
      <c r="A79" s="191"/>
      <c r="B79" s="201" t="s">
        <v>60</v>
      </c>
      <c r="C79" s="216"/>
      <c r="D79" s="205" t="s">
        <v>115</v>
      </c>
      <c r="E79" s="10"/>
      <c r="F79" s="97">
        <v>16238.8</v>
      </c>
      <c r="G79" s="95">
        <v>15888.8</v>
      </c>
      <c r="H79" s="95">
        <v>350</v>
      </c>
      <c r="I79" s="98">
        <v>20192.599999999999</v>
      </c>
      <c r="J79" s="95">
        <v>18547.5</v>
      </c>
      <c r="K79" s="99">
        <v>1645.1</v>
      </c>
      <c r="L79" s="129">
        <f>L80</f>
        <v>22605.100000000002</v>
      </c>
      <c r="M79" s="127">
        <f>M80</f>
        <v>22605.100000000002</v>
      </c>
      <c r="N79" s="95">
        <f>N80</f>
        <v>0</v>
      </c>
    </row>
    <row r="80" spans="1:14" ht="16.5" customHeight="1" x14ac:dyDescent="0.25">
      <c r="A80" s="178"/>
      <c r="B80" s="180"/>
      <c r="C80" s="186"/>
      <c r="D80" s="202"/>
      <c r="E80" s="11" t="s">
        <v>12</v>
      </c>
      <c r="F80" s="94">
        <v>16238.8</v>
      </c>
      <c r="G80" s="95">
        <v>15888.8</v>
      </c>
      <c r="H80" s="95">
        <v>350</v>
      </c>
      <c r="I80" s="96">
        <v>20192.599999999999</v>
      </c>
      <c r="J80" s="95">
        <v>18547.5</v>
      </c>
      <c r="K80" s="95">
        <v>1645.1</v>
      </c>
      <c r="L80" s="128">
        <f>L82</f>
        <v>22605.100000000002</v>
      </c>
      <c r="M80" s="127">
        <f>M82</f>
        <v>22605.100000000002</v>
      </c>
      <c r="N80" s="95">
        <v>0</v>
      </c>
    </row>
    <row r="81" spans="1:14" ht="16.5" customHeight="1" x14ac:dyDescent="0.25">
      <c r="A81" s="190"/>
      <c r="B81" s="30" t="s">
        <v>30</v>
      </c>
      <c r="C81" s="39"/>
      <c r="D81" s="202"/>
      <c r="E81" s="10"/>
      <c r="F81" s="97">
        <v>16238.8</v>
      </c>
      <c r="G81" s="95">
        <v>15888.8</v>
      </c>
      <c r="H81" s="95">
        <v>350</v>
      </c>
      <c r="I81" s="98">
        <v>20192.599999999999</v>
      </c>
      <c r="J81" s="95">
        <v>18547.5</v>
      </c>
      <c r="K81" s="99">
        <v>1645.1</v>
      </c>
      <c r="L81" s="129">
        <f>L82</f>
        <v>22605.100000000002</v>
      </c>
      <c r="M81" s="127">
        <v>22605.1</v>
      </c>
      <c r="N81" s="99">
        <v>0</v>
      </c>
    </row>
    <row r="82" spans="1:14" ht="92.25" customHeight="1" x14ac:dyDescent="0.25">
      <c r="A82" s="177"/>
      <c r="B82" s="10" t="s">
        <v>62</v>
      </c>
      <c r="C82" s="69" t="s">
        <v>61</v>
      </c>
      <c r="D82" s="202"/>
      <c r="E82" s="11" t="s">
        <v>12</v>
      </c>
      <c r="F82" s="94">
        <v>16238.8</v>
      </c>
      <c r="G82" s="95">
        <v>15888.8</v>
      </c>
      <c r="H82" s="95">
        <v>350</v>
      </c>
      <c r="I82" s="96">
        <v>20192.599999999999</v>
      </c>
      <c r="J82" s="95">
        <v>18547.5</v>
      </c>
      <c r="K82" s="95">
        <v>1645.1</v>
      </c>
      <c r="L82" s="128">
        <f>L83+L84+L85+L86+L87</f>
        <v>22605.100000000002</v>
      </c>
      <c r="M82" s="127">
        <f>M83+M84+M85+M86+M87</f>
        <v>22605.100000000002</v>
      </c>
      <c r="N82" s="95">
        <v>0</v>
      </c>
    </row>
    <row r="83" spans="1:14" ht="17.25" customHeight="1" x14ac:dyDescent="0.25">
      <c r="A83" s="177"/>
      <c r="B83" s="30" t="s">
        <v>63</v>
      </c>
      <c r="C83" s="39"/>
      <c r="D83" s="202"/>
      <c r="E83" s="10"/>
      <c r="F83" s="97">
        <v>3170</v>
      </c>
      <c r="G83" s="95">
        <v>3100</v>
      </c>
      <c r="H83" s="95">
        <v>70</v>
      </c>
      <c r="I83" s="98">
        <v>3656.5</v>
      </c>
      <c r="J83" s="95">
        <v>3606.5</v>
      </c>
      <c r="K83" s="99">
        <v>50</v>
      </c>
      <c r="L83" s="129">
        <v>4336.5</v>
      </c>
      <c r="M83" s="127">
        <v>4336.5</v>
      </c>
      <c r="N83" s="95">
        <v>0</v>
      </c>
    </row>
    <row r="84" spans="1:14" ht="16.5" customHeight="1" x14ac:dyDescent="0.25">
      <c r="A84" s="177"/>
      <c r="B84" s="10" t="s">
        <v>64</v>
      </c>
      <c r="C84" s="69"/>
      <c r="D84" s="203"/>
      <c r="E84" s="11"/>
      <c r="F84" s="94">
        <v>2548.8000000000002</v>
      </c>
      <c r="G84" s="95">
        <v>2478.8000000000002</v>
      </c>
      <c r="H84" s="95">
        <v>70</v>
      </c>
      <c r="I84" s="96">
        <v>2946.7</v>
      </c>
      <c r="J84" s="95">
        <v>2896.7</v>
      </c>
      <c r="K84" s="95">
        <v>50</v>
      </c>
      <c r="L84" s="128">
        <v>3533.8</v>
      </c>
      <c r="M84" s="127">
        <v>3533.8</v>
      </c>
      <c r="N84" s="95">
        <v>0</v>
      </c>
    </row>
    <row r="85" spans="1:14" ht="33.75" customHeight="1" x14ac:dyDescent="0.25">
      <c r="A85" s="177"/>
      <c r="B85" s="30" t="s">
        <v>65</v>
      </c>
      <c r="C85" s="39"/>
      <c r="D85" s="29"/>
      <c r="E85" s="10"/>
      <c r="F85" s="97">
        <v>3380</v>
      </c>
      <c r="G85" s="95">
        <v>3310</v>
      </c>
      <c r="H85" s="95">
        <v>70</v>
      </c>
      <c r="I85" s="98">
        <v>4600.6000000000004</v>
      </c>
      <c r="J85" s="95">
        <v>4100.6000000000004</v>
      </c>
      <c r="K85" s="99">
        <v>500</v>
      </c>
      <c r="L85" s="129">
        <v>4675.7</v>
      </c>
      <c r="M85" s="127">
        <v>4675.7</v>
      </c>
      <c r="N85" s="95">
        <v>0</v>
      </c>
    </row>
    <row r="86" spans="1:14" ht="30.75" customHeight="1" x14ac:dyDescent="0.25">
      <c r="A86" s="177"/>
      <c r="B86" s="10" t="s">
        <v>66</v>
      </c>
      <c r="C86" s="69"/>
      <c r="D86" s="10"/>
      <c r="E86" s="11"/>
      <c r="F86" s="94">
        <v>4070</v>
      </c>
      <c r="G86" s="95">
        <v>4000</v>
      </c>
      <c r="H86" s="95">
        <v>70</v>
      </c>
      <c r="I86" s="96">
        <v>5401.6</v>
      </c>
      <c r="J86" s="95">
        <v>4406.5</v>
      </c>
      <c r="K86" s="95">
        <v>995.1</v>
      </c>
      <c r="L86" s="128">
        <v>5643.9</v>
      </c>
      <c r="M86" s="127">
        <v>5643.9</v>
      </c>
      <c r="N86" s="95">
        <v>0</v>
      </c>
    </row>
    <row r="87" spans="1:14" ht="33" customHeight="1" x14ac:dyDescent="0.25">
      <c r="A87" s="178"/>
      <c r="B87" s="10" t="s">
        <v>67</v>
      </c>
      <c r="C87" s="39"/>
      <c r="D87" s="29"/>
      <c r="E87" s="10"/>
      <c r="F87" s="97">
        <v>3070</v>
      </c>
      <c r="G87" s="95">
        <v>3000</v>
      </c>
      <c r="H87" s="95">
        <v>70</v>
      </c>
      <c r="I87" s="102">
        <v>3587.3</v>
      </c>
      <c r="J87" s="95">
        <v>3537.3</v>
      </c>
      <c r="K87" s="99">
        <v>50</v>
      </c>
      <c r="L87" s="129">
        <v>4415.2</v>
      </c>
      <c r="M87" s="127">
        <v>4415.2</v>
      </c>
      <c r="N87" s="95">
        <v>0</v>
      </c>
    </row>
    <row r="88" spans="1:14" ht="36" customHeight="1" x14ac:dyDescent="0.25">
      <c r="A88" s="190"/>
      <c r="B88" s="209" t="s">
        <v>113</v>
      </c>
      <c r="C88" s="286"/>
      <c r="D88" s="286"/>
      <c r="E88" s="286"/>
      <c r="F88" s="286"/>
      <c r="G88" s="286"/>
      <c r="H88" s="286"/>
      <c r="I88" s="286"/>
      <c r="J88" s="286"/>
      <c r="K88" s="286"/>
      <c r="L88" s="286"/>
      <c r="M88" s="286"/>
      <c r="N88" s="287"/>
    </row>
    <row r="89" spans="1:14" ht="37.5" customHeight="1" x14ac:dyDescent="0.25">
      <c r="A89" s="191"/>
      <c r="B89" s="30" t="s">
        <v>68</v>
      </c>
      <c r="C89" s="40"/>
      <c r="D89" s="205" t="s">
        <v>115</v>
      </c>
      <c r="E89" s="10"/>
      <c r="F89" s="97">
        <v>16136.1</v>
      </c>
      <c r="G89" s="95">
        <v>5686.1</v>
      </c>
      <c r="H89" s="95">
        <v>10450</v>
      </c>
      <c r="I89" s="104">
        <v>6332.8</v>
      </c>
      <c r="J89" s="95">
        <v>5832.8</v>
      </c>
      <c r="K89" s="109">
        <v>500</v>
      </c>
      <c r="L89" s="129">
        <f>M89+N89</f>
        <v>8142.9</v>
      </c>
      <c r="M89" s="127">
        <f>M90</f>
        <v>7152.5</v>
      </c>
      <c r="N89" s="130">
        <v>990.4</v>
      </c>
    </row>
    <row r="90" spans="1:14" ht="17.25" customHeight="1" x14ac:dyDescent="0.25">
      <c r="A90" s="177"/>
      <c r="B90" s="279"/>
      <c r="C90" s="278"/>
      <c r="D90" s="202"/>
      <c r="E90" s="11" t="s">
        <v>12</v>
      </c>
      <c r="F90" s="94">
        <v>16136.1</v>
      </c>
      <c r="G90" s="95">
        <v>5686.1</v>
      </c>
      <c r="H90" s="95">
        <v>10450</v>
      </c>
      <c r="I90" s="94">
        <v>5832.8</v>
      </c>
      <c r="J90" s="95">
        <v>5832.8</v>
      </c>
      <c r="K90" s="95">
        <v>0</v>
      </c>
      <c r="L90" s="128">
        <v>7602.5</v>
      </c>
      <c r="M90" s="127">
        <v>7152.5</v>
      </c>
      <c r="N90" s="127">
        <v>450</v>
      </c>
    </row>
    <row r="91" spans="1:14" ht="30" hidden="1" customHeight="1" x14ac:dyDescent="0.25">
      <c r="A91" s="177"/>
      <c r="B91" s="279"/>
      <c r="C91" s="278"/>
      <c r="D91" s="202"/>
      <c r="E91" s="10" t="s">
        <v>13</v>
      </c>
      <c r="F91" s="94">
        <v>0</v>
      </c>
      <c r="G91" s="95">
        <v>0</v>
      </c>
      <c r="H91" s="95">
        <v>0</v>
      </c>
      <c r="I91" s="94">
        <v>0</v>
      </c>
      <c r="J91" s="95">
        <v>0</v>
      </c>
      <c r="K91" s="95">
        <v>0</v>
      </c>
      <c r="L91" s="128">
        <v>0</v>
      </c>
      <c r="M91" s="127">
        <v>0</v>
      </c>
      <c r="N91" s="127">
        <v>0</v>
      </c>
    </row>
    <row r="92" spans="1:14" ht="16.5" customHeight="1" x14ac:dyDescent="0.25">
      <c r="A92" s="178"/>
      <c r="B92" s="279"/>
      <c r="C92" s="278"/>
      <c r="D92" s="202"/>
      <c r="E92" s="11" t="s">
        <v>26</v>
      </c>
      <c r="F92" s="94">
        <v>0</v>
      </c>
      <c r="G92" s="95">
        <v>0</v>
      </c>
      <c r="H92" s="95">
        <v>0</v>
      </c>
      <c r="I92" s="96">
        <v>500</v>
      </c>
      <c r="J92" s="95">
        <v>0</v>
      </c>
      <c r="K92" s="95">
        <v>500</v>
      </c>
      <c r="L92" s="128">
        <f>N92</f>
        <v>540.4</v>
      </c>
      <c r="M92" s="127">
        <v>0</v>
      </c>
      <c r="N92" s="127">
        <f>N95</f>
        <v>540.4</v>
      </c>
    </row>
    <row r="93" spans="1:14" ht="22.5" customHeight="1" x14ac:dyDescent="0.25">
      <c r="A93" s="190"/>
      <c r="B93" s="67" t="s">
        <v>30</v>
      </c>
      <c r="C93" s="69"/>
      <c r="D93" s="202"/>
      <c r="E93" s="11"/>
      <c r="F93" s="94">
        <v>6136.1</v>
      </c>
      <c r="G93" s="95">
        <v>5686.1</v>
      </c>
      <c r="H93" s="95">
        <v>450</v>
      </c>
      <c r="I93" s="96">
        <v>6332.8</v>
      </c>
      <c r="J93" s="95">
        <v>5832.8</v>
      </c>
      <c r="K93" s="95">
        <v>500</v>
      </c>
      <c r="L93" s="128">
        <f>L96+L99+L100</f>
        <v>8142.9</v>
      </c>
      <c r="M93" s="127">
        <f>M96+M99+M100</f>
        <v>7152.5</v>
      </c>
      <c r="N93" s="127">
        <f>N94</f>
        <v>450</v>
      </c>
    </row>
    <row r="94" spans="1:14" ht="47.25" customHeight="1" x14ac:dyDescent="0.25">
      <c r="A94" s="177"/>
      <c r="B94" s="184" t="s">
        <v>70</v>
      </c>
      <c r="C94" s="280" t="s">
        <v>69</v>
      </c>
      <c r="D94" s="202"/>
      <c r="E94" s="11" t="s">
        <v>12</v>
      </c>
      <c r="F94" s="94">
        <v>6136.1</v>
      </c>
      <c r="G94" s="95">
        <v>5686.1</v>
      </c>
      <c r="H94" s="95">
        <v>450</v>
      </c>
      <c r="I94" s="96">
        <v>5832.8</v>
      </c>
      <c r="J94" s="95">
        <v>5832.8</v>
      </c>
      <c r="K94" s="95">
        <f>K96+K99+K100</f>
        <v>500</v>
      </c>
      <c r="L94" s="128">
        <f>M94+N94</f>
        <v>7602.5</v>
      </c>
      <c r="M94" s="127">
        <f>M96+M99+M100</f>
        <v>7152.5</v>
      </c>
      <c r="N94" s="127">
        <v>450</v>
      </c>
    </row>
    <row r="95" spans="1:14" ht="22.5" customHeight="1" x14ac:dyDescent="0.25">
      <c r="A95" s="177"/>
      <c r="B95" s="186"/>
      <c r="C95" s="186"/>
      <c r="D95" s="203"/>
      <c r="E95" s="11" t="s">
        <v>26</v>
      </c>
      <c r="F95" s="94">
        <v>0</v>
      </c>
      <c r="G95" s="95">
        <v>0</v>
      </c>
      <c r="H95" s="95">
        <v>0</v>
      </c>
      <c r="I95" s="96">
        <v>500</v>
      </c>
      <c r="J95" s="95">
        <v>0</v>
      </c>
      <c r="K95" s="95">
        <v>500</v>
      </c>
      <c r="L95" s="128">
        <f>N95</f>
        <v>540.4</v>
      </c>
      <c r="M95" s="127">
        <v>0</v>
      </c>
      <c r="N95" s="127">
        <f>N98</f>
        <v>540.4</v>
      </c>
    </row>
    <row r="96" spans="1:14" ht="22.5" customHeight="1" x14ac:dyDescent="0.25">
      <c r="A96" s="177"/>
      <c r="B96" s="193" t="s">
        <v>71</v>
      </c>
      <c r="C96" s="195"/>
      <c r="D96" s="195"/>
      <c r="E96" s="11"/>
      <c r="F96" s="115">
        <f>G96+H96</f>
        <v>5742.9</v>
      </c>
      <c r="G96" s="110">
        <v>5292.9</v>
      </c>
      <c r="H96" s="110">
        <v>450</v>
      </c>
      <c r="I96" s="115">
        <f>J96+K96</f>
        <v>6282.8</v>
      </c>
      <c r="J96" s="110">
        <f>J97</f>
        <v>5782.8</v>
      </c>
      <c r="K96" s="110">
        <v>500</v>
      </c>
      <c r="L96" s="128">
        <f>M96+N96</f>
        <v>8092.9</v>
      </c>
      <c r="M96" s="127">
        <f>M97</f>
        <v>7102.5</v>
      </c>
      <c r="N96" s="127">
        <f>540.4+N97</f>
        <v>990.4</v>
      </c>
    </row>
    <row r="97" spans="1:15" ht="30.75" customHeight="1" x14ac:dyDescent="0.25">
      <c r="A97" s="177"/>
      <c r="B97" s="194"/>
      <c r="C97" s="185"/>
      <c r="D97" s="185"/>
      <c r="E97" s="10" t="s">
        <v>12</v>
      </c>
      <c r="F97" s="115">
        <v>5742.9</v>
      </c>
      <c r="G97" s="110">
        <v>5292.9</v>
      </c>
      <c r="H97" s="110">
        <v>450</v>
      </c>
      <c r="I97" s="115">
        <f>J97</f>
        <v>5782.8</v>
      </c>
      <c r="J97" s="110">
        <v>5782.8</v>
      </c>
      <c r="K97" s="110">
        <v>0</v>
      </c>
      <c r="L97" s="129">
        <f>M97+N97</f>
        <v>7552.5</v>
      </c>
      <c r="M97" s="127">
        <v>7102.5</v>
      </c>
      <c r="N97" s="127">
        <v>450</v>
      </c>
    </row>
    <row r="98" spans="1:15" ht="16.5" customHeight="1" x14ac:dyDescent="0.25">
      <c r="A98" s="177"/>
      <c r="B98" s="180"/>
      <c r="C98" s="186"/>
      <c r="D98" s="186"/>
      <c r="E98" s="11" t="s">
        <v>26</v>
      </c>
      <c r="F98" s="115">
        <v>0</v>
      </c>
      <c r="G98" s="110">
        <v>0</v>
      </c>
      <c r="H98" s="110">
        <v>0</v>
      </c>
      <c r="I98" s="115">
        <f>K98</f>
        <v>500</v>
      </c>
      <c r="J98" s="110">
        <v>0</v>
      </c>
      <c r="K98" s="110">
        <v>500</v>
      </c>
      <c r="L98" s="129">
        <f>M98+N98</f>
        <v>540.4</v>
      </c>
      <c r="M98" s="127">
        <v>0</v>
      </c>
      <c r="N98" s="127">
        <v>540.4</v>
      </c>
    </row>
    <row r="99" spans="1:15" ht="55.5" customHeight="1" x14ac:dyDescent="0.25">
      <c r="A99" s="177"/>
      <c r="B99" s="73" t="s">
        <v>72</v>
      </c>
      <c r="C99" s="39"/>
      <c r="D99" s="29"/>
      <c r="E99" s="10" t="s">
        <v>12</v>
      </c>
      <c r="F99" s="115">
        <f>G99</f>
        <v>93.2</v>
      </c>
      <c r="G99" s="110">
        <v>93.2</v>
      </c>
      <c r="H99" s="110">
        <v>0</v>
      </c>
      <c r="I99" s="115">
        <f>J99</f>
        <v>50</v>
      </c>
      <c r="J99" s="110">
        <v>50</v>
      </c>
      <c r="K99" s="110">
        <v>0</v>
      </c>
      <c r="L99" s="131">
        <v>50</v>
      </c>
      <c r="M99" s="132">
        <v>50</v>
      </c>
      <c r="N99" s="127">
        <v>0</v>
      </c>
    </row>
    <row r="100" spans="1:15" ht="39.75" customHeight="1" x14ac:dyDescent="0.25">
      <c r="A100" s="178"/>
      <c r="B100" s="73" t="s">
        <v>73</v>
      </c>
      <c r="C100" s="10"/>
      <c r="D100" s="10"/>
      <c r="E100" s="11" t="s">
        <v>12</v>
      </c>
      <c r="F100" s="112">
        <f>G100+H100</f>
        <v>300</v>
      </c>
      <c r="G100" s="111">
        <v>300</v>
      </c>
      <c r="H100" s="111">
        <v>0</v>
      </c>
      <c r="I100" s="112">
        <v>0</v>
      </c>
      <c r="J100" s="111">
        <v>0</v>
      </c>
      <c r="K100" s="111">
        <v>0</v>
      </c>
      <c r="L100" s="128">
        <v>0</v>
      </c>
      <c r="M100" s="127">
        <v>0</v>
      </c>
      <c r="N100" s="95">
        <v>0</v>
      </c>
    </row>
    <row r="101" spans="1:15" ht="21.75" customHeight="1" x14ac:dyDescent="0.25">
      <c r="A101" s="190"/>
      <c r="B101" s="137" t="s">
        <v>21</v>
      </c>
      <c r="C101" s="138"/>
      <c r="D101" s="138"/>
      <c r="E101" s="139"/>
      <c r="F101" s="140">
        <v>10000</v>
      </c>
      <c r="G101" s="141">
        <v>0</v>
      </c>
      <c r="H101" s="141">
        <v>10000</v>
      </c>
      <c r="I101" s="140">
        <v>0</v>
      </c>
      <c r="J101" s="141">
        <v>0</v>
      </c>
      <c r="K101" s="141">
        <v>0</v>
      </c>
      <c r="L101" s="128">
        <v>0</v>
      </c>
      <c r="M101" s="127">
        <v>0</v>
      </c>
      <c r="N101" s="142">
        <v>0</v>
      </c>
    </row>
    <row r="102" spans="1:15" ht="39" customHeight="1" x14ac:dyDescent="0.25">
      <c r="A102" s="177"/>
      <c r="B102" s="143" t="s">
        <v>57</v>
      </c>
      <c r="C102" s="144" t="s">
        <v>69</v>
      </c>
      <c r="D102" s="138"/>
      <c r="E102" s="139" t="s">
        <v>12</v>
      </c>
      <c r="F102" s="145">
        <f>H102</f>
        <v>10000</v>
      </c>
      <c r="G102" s="146">
        <v>0</v>
      </c>
      <c r="H102" s="146">
        <v>10000</v>
      </c>
      <c r="I102" s="145">
        <v>0</v>
      </c>
      <c r="J102" s="146">
        <v>0</v>
      </c>
      <c r="K102" s="146">
        <v>0</v>
      </c>
      <c r="L102" s="128">
        <v>0</v>
      </c>
      <c r="M102" s="127">
        <v>0</v>
      </c>
      <c r="N102" s="142">
        <v>0</v>
      </c>
    </row>
    <row r="103" spans="1:15" ht="42.75" customHeight="1" x14ac:dyDescent="0.25">
      <c r="A103" s="178"/>
      <c r="B103" s="143" t="s">
        <v>74</v>
      </c>
      <c r="C103" s="138"/>
      <c r="D103" s="138"/>
      <c r="E103" s="147" t="s">
        <v>12</v>
      </c>
      <c r="F103" s="145">
        <f>H103</f>
        <v>10000</v>
      </c>
      <c r="G103" s="146">
        <v>0</v>
      </c>
      <c r="H103" s="146">
        <v>10000</v>
      </c>
      <c r="I103" s="145">
        <v>0</v>
      </c>
      <c r="J103" s="146">
        <v>0</v>
      </c>
      <c r="K103" s="146">
        <v>0</v>
      </c>
      <c r="L103" s="128">
        <v>0</v>
      </c>
      <c r="M103" s="127">
        <v>0</v>
      </c>
      <c r="N103" s="142">
        <v>0</v>
      </c>
    </row>
    <row r="104" spans="1:15" ht="40.5" customHeight="1" x14ac:dyDescent="0.25">
      <c r="A104" s="71"/>
      <c r="B104" s="196" t="s">
        <v>114</v>
      </c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8"/>
    </row>
    <row r="105" spans="1:15" ht="32.25" customHeight="1" x14ac:dyDescent="0.25">
      <c r="A105" s="190"/>
      <c r="B105" s="77" t="s">
        <v>75</v>
      </c>
      <c r="C105" s="78"/>
      <c r="D105" s="206" t="s">
        <v>115</v>
      </c>
      <c r="E105" s="79"/>
      <c r="F105" s="115">
        <v>18947.8</v>
      </c>
      <c r="G105" s="110">
        <v>18537.8</v>
      </c>
      <c r="H105" s="110">
        <v>410</v>
      </c>
      <c r="I105" s="115">
        <v>21461.4</v>
      </c>
      <c r="J105" s="110">
        <v>20531.400000000001</v>
      </c>
      <c r="K105" s="110">
        <v>930</v>
      </c>
      <c r="L105" s="128">
        <f>M105+N105</f>
        <v>15798.500000000002</v>
      </c>
      <c r="M105" s="127">
        <f>M106</f>
        <v>15798.500000000002</v>
      </c>
      <c r="N105" s="95">
        <v>0</v>
      </c>
      <c r="O105" s="63"/>
    </row>
    <row r="106" spans="1:15" ht="16.5" customHeight="1" x14ac:dyDescent="0.25">
      <c r="A106" s="284"/>
      <c r="B106" s="179"/>
      <c r="C106" s="179"/>
      <c r="D106" s="202"/>
      <c r="E106" s="80" t="s">
        <v>12</v>
      </c>
      <c r="F106" s="115">
        <v>18637.8</v>
      </c>
      <c r="G106" s="110">
        <v>18537.8</v>
      </c>
      <c r="H106" s="110">
        <v>100</v>
      </c>
      <c r="I106" s="115">
        <v>20631.400000000001</v>
      </c>
      <c r="J106" s="110">
        <v>20531.400000000001</v>
      </c>
      <c r="K106" s="110">
        <v>100</v>
      </c>
      <c r="L106" s="128">
        <f>L111+L114+L120+L128+L133</f>
        <v>15798.500000000002</v>
      </c>
      <c r="M106" s="127">
        <f>M110+M114+M120+M128+M133</f>
        <v>15798.500000000002</v>
      </c>
      <c r="N106" s="95">
        <v>0</v>
      </c>
      <c r="O106" s="63"/>
    </row>
    <row r="107" spans="1:15" ht="25.5" hidden="1" customHeight="1" x14ac:dyDescent="0.25">
      <c r="A107" s="284"/>
      <c r="B107" s="199"/>
      <c r="C107" s="199"/>
      <c r="D107" s="202"/>
      <c r="E107" s="80" t="s">
        <v>13</v>
      </c>
      <c r="F107" s="97">
        <v>0</v>
      </c>
      <c r="G107" s="95">
        <v>0</v>
      </c>
      <c r="H107" s="95">
        <v>0</v>
      </c>
      <c r="I107" s="104">
        <v>0</v>
      </c>
      <c r="J107" s="101">
        <v>0</v>
      </c>
      <c r="K107" s="95">
        <v>0</v>
      </c>
      <c r="L107" s="129">
        <v>0</v>
      </c>
      <c r="M107" s="127">
        <v>0</v>
      </c>
      <c r="N107" s="95">
        <v>0</v>
      </c>
      <c r="O107" s="63"/>
    </row>
    <row r="108" spans="1:15" ht="21" customHeight="1" x14ac:dyDescent="0.25">
      <c r="A108" s="284"/>
      <c r="B108" s="199"/>
      <c r="C108" s="199"/>
      <c r="D108" s="202"/>
      <c r="E108" s="80" t="s">
        <v>26</v>
      </c>
      <c r="F108" s="94">
        <v>210</v>
      </c>
      <c r="G108" s="95">
        <v>0</v>
      </c>
      <c r="H108" s="127">
        <v>210</v>
      </c>
      <c r="I108" s="133">
        <v>130</v>
      </c>
      <c r="J108" s="132">
        <v>0</v>
      </c>
      <c r="K108" s="95">
        <v>130</v>
      </c>
      <c r="L108" s="128">
        <v>0</v>
      </c>
      <c r="M108" s="127">
        <v>0</v>
      </c>
      <c r="N108" s="95">
        <v>0</v>
      </c>
      <c r="O108" s="63"/>
    </row>
    <row r="109" spans="1:15" ht="18.75" customHeight="1" x14ac:dyDescent="0.25">
      <c r="A109" s="285"/>
      <c r="B109" s="200"/>
      <c r="C109" s="200"/>
      <c r="D109" s="202"/>
      <c r="E109" s="81" t="s">
        <v>27</v>
      </c>
      <c r="F109" s="116">
        <v>100</v>
      </c>
      <c r="G109" s="114">
        <v>0</v>
      </c>
      <c r="H109" s="134">
        <v>100</v>
      </c>
      <c r="I109" s="135">
        <v>700</v>
      </c>
      <c r="J109" s="134">
        <v>0</v>
      </c>
      <c r="K109" s="114">
        <v>700</v>
      </c>
      <c r="L109" s="135">
        <v>0</v>
      </c>
      <c r="M109" s="134">
        <v>0</v>
      </c>
      <c r="N109" s="114">
        <v>0</v>
      </c>
      <c r="O109" s="63"/>
    </row>
    <row r="110" spans="1:15" ht="18" customHeight="1" x14ac:dyDescent="0.25">
      <c r="A110" s="190"/>
      <c r="B110" s="78" t="s">
        <v>30</v>
      </c>
      <c r="C110" s="78"/>
      <c r="D110" s="202"/>
      <c r="E110" s="79"/>
      <c r="F110" s="94">
        <v>5750</v>
      </c>
      <c r="G110" s="95">
        <v>5650</v>
      </c>
      <c r="H110" s="127">
        <v>100</v>
      </c>
      <c r="I110" s="136">
        <f>I111</f>
        <v>6881.2</v>
      </c>
      <c r="J110" s="127">
        <f>J111</f>
        <v>6781.2</v>
      </c>
      <c r="K110" s="95">
        <v>100</v>
      </c>
      <c r="L110" s="128">
        <v>8330.5</v>
      </c>
      <c r="M110" s="127">
        <v>8330.5</v>
      </c>
      <c r="N110" s="95">
        <v>0</v>
      </c>
      <c r="O110" s="63"/>
    </row>
    <row r="111" spans="1:15" ht="112.5" customHeight="1" x14ac:dyDescent="0.25">
      <c r="A111" s="177"/>
      <c r="B111" s="86" t="s">
        <v>77</v>
      </c>
      <c r="C111" s="69" t="s">
        <v>76</v>
      </c>
      <c r="D111" s="203"/>
      <c r="E111" s="79" t="s">
        <v>12</v>
      </c>
      <c r="F111" s="94">
        <v>5750</v>
      </c>
      <c r="G111" s="95">
        <v>5650</v>
      </c>
      <c r="H111" s="127">
        <v>100</v>
      </c>
      <c r="I111" s="136">
        <v>6881.2</v>
      </c>
      <c r="J111" s="127">
        <v>6781.2</v>
      </c>
      <c r="K111" s="95">
        <v>100</v>
      </c>
      <c r="L111" s="128">
        <f>L112+L113</f>
        <v>8330.5</v>
      </c>
      <c r="M111" s="127">
        <f>M112+M113</f>
        <v>8330.5</v>
      </c>
      <c r="N111" s="95">
        <v>0</v>
      </c>
      <c r="O111" s="63"/>
    </row>
    <row r="112" spans="1:15" ht="61.5" customHeight="1" x14ac:dyDescent="0.25">
      <c r="A112" s="177"/>
      <c r="B112" s="87" t="s">
        <v>78</v>
      </c>
      <c r="C112" s="68"/>
      <c r="D112" s="68"/>
      <c r="E112" s="78"/>
      <c r="F112" s="115">
        <f>G112+H112</f>
        <v>4950</v>
      </c>
      <c r="G112" s="111">
        <v>4850</v>
      </c>
      <c r="H112" s="111">
        <v>100</v>
      </c>
      <c r="I112" s="115">
        <v>5061.2</v>
      </c>
      <c r="J112" s="111">
        <v>4961.2</v>
      </c>
      <c r="K112" s="111">
        <v>100</v>
      </c>
      <c r="L112" s="128">
        <v>6512.5</v>
      </c>
      <c r="M112" s="127">
        <v>6512.5</v>
      </c>
      <c r="N112" s="95">
        <v>0</v>
      </c>
      <c r="O112" s="63"/>
    </row>
    <row r="113" spans="1:15" ht="80.25" customHeight="1" x14ac:dyDescent="0.25">
      <c r="A113" s="178"/>
      <c r="B113" s="87" t="s">
        <v>79</v>
      </c>
      <c r="C113" s="68"/>
      <c r="D113" s="68"/>
      <c r="E113" s="79"/>
      <c r="F113" s="115">
        <f>G113</f>
        <v>800</v>
      </c>
      <c r="G113" s="111">
        <v>800</v>
      </c>
      <c r="H113" s="111">
        <v>0</v>
      </c>
      <c r="I113" s="115">
        <f>J113</f>
        <v>1820</v>
      </c>
      <c r="J113" s="111">
        <v>1820</v>
      </c>
      <c r="K113" s="111">
        <v>0</v>
      </c>
      <c r="L113" s="128">
        <v>1818</v>
      </c>
      <c r="M113" s="127">
        <v>1818</v>
      </c>
      <c r="N113" s="95">
        <v>0</v>
      </c>
      <c r="O113" s="63"/>
    </row>
    <row r="114" spans="1:15" ht="16.5" customHeight="1" x14ac:dyDescent="0.25">
      <c r="A114" s="190"/>
      <c r="B114" s="78" t="s">
        <v>80</v>
      </c>
      <c r="C114" s="68"/>
      <c r="D114" s="68"/>
      <c r="E114" s="79"/>
      <c r="F114" s="112">
        <f>F115+F116</f>
        <v>2860</v>
      </c>
      <c r="G114" s="111">
        <f t="shared" ref="G114:J114" si="0">G115+G116</f>
        <v>2750</v>
      </c>
      <c r="H114" s="111">
        <f t="shared" si="0"/>
        <v>110</v>
      </c>
      <c r="I114" s="112">
        <f t="shared" si="0"/>
        <v>2820</v>
      </c>
      <c r="J114" s="111">
        <f t="shared" si="0"/>
        <v>2820</v>
      </c>
      <c r="K114" s="111">
        <v>0</v>
      </c>
      <c r="L114" s="128">
        <f>L115</f>
        <v>3263.1</v>
      </c>
      <c r="M114" s="127">
        <f>M115</f>
        <v>3263.1</v>
      </c>
      <c r="N114" s="95">
        <v>0</v>
      </c>
      <c r="O114" s="63"/>
    </row>
    <row r="115" spans="1:15" ht="16.5" customHeight="1" x14ac:dyDescent="0.25">
      <c r="A115" s="177"/>
      <c r="B115" s="179" t="s">
        <v>82</v>
      </c>
      <c r="C115" s="192" t="s">
        <v>81</v>
      </c>
      <c r="D115" s="192"/>
      <c r="E115" s="79" t="s">
        <v>12</v>
      </c>
      <c r="F115" s="112">
        <f>G115</f>
        <v>2750</v>
      </c>
      <c r="G115" s="111">
        <v>2750</v>
      </c>
      <c r="H115" s="111">
        <v>0</v>
      </c>
      <c r="I115" s="112">
        <v>2820</v>
      </c>
      <c r="J115" s="111">
        <v>2820</v>
      </c>
      <c r="K115" s="111">
        <v>0</v>
      </c>
      <c r="L115" s="128">
        <f>L117+L119</f>
        <v>3263.1</v>
      </c>
      <c r="M115" s="127">
        <f>M117+M119</f>
        <v>3263.1</v>
      </c>
      <c r="N115" s="95">
        <v>0</v>
      </c>
      <c r="O115" s="63"/>
    </row>
    <row r="116" spans="1:15" ht="72" customHeight="1" x14ac:dyDescent="0.25">
      <c r="A116" s="177"/>
      <c r="B116" s="180"/>
      <c r="C116" s="186"/>
      <c r="D116" s="186"/>
      <c r="E116" s="78" t="s">
        <v>26</v>
      </c>
      <c r="F116" s="115">
        <v>110</v>
      </c>
      <c r="G116" s="110">
        <v>0</v>
      </c>
      <c r="H116" s="110">
        <v>110</v>
      </c>
      <c r="I116" s="115">
        <v>0</v>
      </c>
      <c r="J116" s="110">
        <v>0</v>
      </c>
      <c r="K116" s="110">
        <v>0</v>
      </c>
      <c r="L116" s="129">
        <v>0</v>
      </c>
      <c r="M116" s="127">
        <v>0</v>
      </c>
      <c r="N116" s="95">
        <v>0</v>
      </c>
      <c r="O116" s="63"/>
    </row>
    <row r="117" spans="1:15" ht="27.75" customHeight="1" x14ac:dyDescent="0.25">
      <c r="A117" s="177"/>
      <c r="B117" s="179" t="s">
        <v>83</v>
      </c>
      <c r="C117" s="192"/>
      <c r="D117" s="192"/>
      <c r="E117" s="79" t="s">
        <v>12</v>
      </c>
      <c r="F117" s="94">
        <v>2625</v>
      </c>
      <c r="G117" s="95">
        <v>2625</v>
      </c>
      <c r="H117" s="95">
        <v>0</v>
      </c>
      <c r="I117" s="96">
        <v>2700</v>
      </c>
      <c r="J117" s="95">
        <v>2700</v>
      </c>
      <c r="K117" s="95">
        <v>0</v>
      </c>
      <c r="L117" s="128">
        <v>3163.1</v>
      </c>
      <c r="M117" s="127">
        <v>3163.1</v>
      </c>
      <c r="N117" s="95">
        <v>0</v>
      </c>
      <c r="O117" s="63"/>
    </row>
    <row r="118" spans="1:15" ht="30.75" customHeight="1" x14ac:dyDescent="0.25">
      <c r="A118" s="177"/>
      <c r="B118" s="180"/>
      <c r="C118" s="186"/>
      <c r="D118" s="186"/>
      <c r="E118" s="78" t="s">
        <v>26</v>
      </c>
      <c r="F118" s="97">
        <v>110</v>
      </c>
      <c r="G118" s="95">
        <v>0</v>
      </c>
      <c r="H118" s="95">
        <v>110</v>
      </c>
      <c r="I118" s="98">
        <v>0</v>
      </c>
      <c r="J118" s="95">
        <v>0</v>
      </c>
      <c r="K118" s="99">
        <v>0</v>
      </c>
      <c r="L118" s="129">
        <v>0</v>
      </c>
      <c r="M118" s="127">
        <v>0</v>
      </c>
      <c r="N118" s="99">
        <v>0</v>
      </c>
      <c r="O118" s="63"/>
    </row>
    <row r="119" spans="1:15" ht="69" customHeight="1" x14ac:dyDescent="0.25">
      <c r="A119" s="178"/>
      <c r="B119" s="78" t="s">
        <v>84</v>
      </c>
      <c r="C119" s="68"/>
      <c r="D119" s="68"/>
      <c r="E119" s="79" t="s">
        <v>12</v>
      </c>
      <c r="F119" s="94">
        <v>125</v>
      </c>
      <c r="G119" s="95">
        <v>125</v>
      </c>
      <c r="H119" s="95">
        <v>0</v>
      </c>
      <c r="I119" s="96">
        <v>120</v>
      </c>
      <c r="J119" s="95">
        <v>120</v>
      </c>
      <c r="K119" s="95">
        <v>0</v>
      </c>
      <c r="L119" s="128">
        <v>100</v>
      </c>
      <c r="M119" s="127">
        <v>100</v>
      </c>
      <c r="N119" s="95">
        <v>0</v>
      </c>
      <c r="O119" s="63"/>
    </row>
    <row r="120" spans="1:15" ht="16.5" customHeight="1" x14ac:dyDescent="0.25">
      <c r="A120" s="71"/>
      <c r="B120" s="83" t="s">
        <v>59</v>
      </c>
      <c r="C120" s="40"/>
      <c r="D120" s="70"/>
      <c r="E120" s="78"/>
      <c r="F120" s="97">
        <v>6200</v>
      </c>
      <c r="G120" s="95">
        <v>6000</v>
      </c>
      <c r="H120" s="95">
        <v>200</v>
      </c>
      <c r="I120" s="98">
        <v>7568.8</v>
      </c>
      <c r="J120" s="95">
        <v>6738.8</v>
      </c>
      <c r="K120" s="101">
        <v>830</v>
      </c>
      <c r="L120" s="129">
        <f>M120</f>
        <v>427.2</v>
      </c>
      <c r="M120" s="127">
        <f>M124</f>
        <v>427.2</v>
      </c>
      <c r="N120" s="95">
        <v>0</v>
      </c>
      <c r="O120" s="63"/>
    </row>
    <row r="121" spans="1:15" ht="15.75" customHeight="1" x14ac:dyDescent="0.25">
      <c r="A121" s="71"/>
      <c r="B121" s="248" t="s">
        <v>85</v>
      </c>
      <c r="C121" s="216" t="s">
        <v>81</v>
      </c>
      <c r="D121" s="218"/>
      <c r="E121" s="79" t="s">
        <v>12</v>
      </c>
      <c r="F121" s="94">
        <v>6000</v>
      </c>
      <c r="G121" s="95">
        <v>6000</v>
      </c>
      <c r="H121" s="95">
        <v>0</v>
      </c>
      <c r="I121" s="98">
        <v>6738.8</v>
      </c>
      <c r="J121" s="95">
        <v>6738.8</v>
      </c>
      <c r="K121" s="101">
        <v>0</v>
      </c>
      <c r="L121" s="129">
        <f>M121</f>
        <v>427.2</v>
      </c>
      <c r="M121" s="127">
        <f>M124</f>
        <v>427.2</v>
      </c>
      <c r="N121" s="95">
        <v>0</v>
      </c>
      <c r="O121" s="63"/>
    </row>
    <row r="122" spans="1:15" ht="16.5" customHeight="1" x14ac:dyDescent="0.25">
      <c r="A122" s="71"/>
      <c r="B122" s="194"/>
      <c r="C122" s="185"/>
      <c r="D122" s="185"/>
      <c r="E122" s="79" t="s">
        <v>26</v>
      </c>
      <c r="F122" s="94">
        <v>100</v>
      </c>
      <c r="G122" s="95">
        <v>0</v>
      </c>
      <c r="H122" s="95">
        <v>100</v>
      </c>
      <c r="I122" s="96">
        <v>130</v>
      </c>
      <c r="J122" s="95">
        <v>0</v>
      </c>
      <c r="K122" s="95">
        <v>130</v>
      </c>
      <c r="L122" s="128">
        <v>0</v>
      </c>
      <c r="M122" s="127">
        <v>0</v>
      </c>
      <c r="N122" s="95">
        <v>0</v>
      </c>
      <c r="O122" s="63"/>
    </row>
    <row r="123" spans="1:15" ht="23.25" customHeight="1" x14ac:dyDescent="0.25">
      <c r="A123" s="71"/>
      <c r="B123" s="180"/>
      <c r="C123" s="186"/>
      <c r="D123" s="186"/>
      <c r="E123" s="78" t="s">
        <v>27</v>
      </c>
      <c r="F123" s="97">
        <v>100</v>
      </c>
      <c r="G123" s="95">
        <v>0</v>
      </c>
      <c r="H123" s="101">
        <v>100</v>
      </c>
      <c r="I123" s="98">
        <v>700</v>
      </c>
      <c r="J123" s="95">
        <v>0</v>
      </c>
      <c r="K123" s="95">
        <v>700</v>
      </c>
      <c r="L123" s="129">
        <v>0</v>
      </c>
      <c r="M123" s="127">
        <v>0</v>
      </c>
      <c r="N123" s="95">
        <v>0</v>
      </c>
      <c r="O123" s="63"/>
    </row>
    <row r="124" spans="1:15" ht="19.5" customHeight="1" x14ac:dyDescent="0.25">
      <c r="A124" s="71"/>
      <c r="B124" s="276" t="s">
        <v>86</v>
      </c>
      <c r="C124" s="218"/>
      <c r="D124" s="218"/>
      <c r="E124" s="79" t="s">
        <v>12</v>
      </c>
      <c r="F124" s="97">
        <v>5278</v>
      </c>
      <c r="G124" s="95">
        <v>5278</v>
      </c>
      <c r="H124" s="101">
        <v>0</v>
      </c>
      <c r="I124" s="98">
        <v>3638.8</v>
      </c>
      <c r="J124" s="95">
        <v>3638.8</v>
      </c>
      <c r="K124" s="95">
        <v>0</v>
      </c>
      <c r="L124" s="129">
        <f>M124</f>
        <v>427.2</v>
      </c>
      <c r="M124" s="127">
        <f>200+227.2</f>
        <v>427.2</v>
      </c>
      <c r="N124" s="95">
        <v>0</v>
      </c>
      <c r="O124" s="63"/>
    </row>
    <row r="125" spans="1:15" ht="16.5" customHeight="1" x14ac:dyDescent="0.25">
      <c r="A125" s="71"/>
      <c r="B125" s="194"/>
      <c r="C125" s="185"/>
      <c r="D125" s="185"/>
      <c r="E125" s="79" t="s">
        <v>26</v>
      </c>
      <c r="F125" s="94">
        <v>100</v>
      </c>
      <c r="G125" s="95">
        <v>0</v>
      </c>
      <c r="H125" s="95">
        <v>100</v>
      </c>
      <c r="I125" s="96">
        <v>130</v>
      </c>
      <c r="J125" s="95">
        <v>0</v>
      </c>
      <c r="K125" s="95">
        <v>130</v>
      </c>
      <c r="L125" s="128">
        <v>0</v>
      </c>
      <c r="M125" s="127">
        <v>0</v>
      </c>
      <c r="N125" s="95">
        <v>0</v>
      </c>
      <c r="O125" s="63"/>
    </row>
    <row r="126" spans="1:15" ht="21.75" customHeight="1" x14ac:dyDescent="0.25">
      <c r="A126" s="71"/>
      <c r="B126" s="180"/>
      <c r="C126" s="186"/>
      <c r="D126" s="186"/>
      <c r="E126" s="79" t="s">
        <v>27</v>
      </c>
      <c r="F126" s="94">
        <v>100</v>
      </c>
      <c r="G126" s="95">
        <v>0</v>
      </c>
      <c r="H126" s="95">
        <v>100</v>
      </c>
      <c r="I126" s="96">
        <v>700</v>
      </c>
      <c r="J126" s="95">
        <v>0</v>
      </c>
      <c r="K126" s="95">
        <v>700</v>
      </c>
      <c r="L126" s="128">
        <v>0</v>
      </c>
      <c r="M126" s="127">
        <v>0</v>
      </c>
      <c r="N126" s="95">
        <v>0</v>
      </c>
      <c r="O126" s="63"/>
    </row>
    <row r="127" spans="1:15" ht="82.5" customHeight="1" x14ac:dyDescent="0.25">
      <c r="A127" s="71"/>
      <c r="B127" s="86" t="s">
        <v>87</v>
      </c>
      <c r="C127" s="68"/>
      <c r="D127" s="68"/>
      <c r="E127" s="78" t="s">
        <v>12</v>
      </c>
      <c r="F127" s="94">
        <v>722</v>
      </c>
      <c r="G127" s="95">
        <v>722</v>
      </c>
      <c r="H127" s="95">
        <v>0</v>
      </c>
      <c r="I127" s="96">
        <v>3100</v>
      </c>
      <c r="J127" s="95">
        <v>3100</v>
      </c>
      <c r="K127" s="95">
        <v>0</v>
      </c>
      <c r="L127" s="128">
        <v>0</v>
      </c>
      <c r="M127" s="127">
        <v>0</v>
      </c>
      <c r="N127" s="95">
        <v>0</v>
      </c>
      <c r="O127" s="63"/>
    </row>
    <row r="128" spans="1:15" ht="23.25" customHeight="1" x14ac:dyDescent="0.25">
      <c r="A128" s="71"/>
      <c r="B128" s="86" t="s">
        <v>35</v>
      </c>
      <c r="C128" s="68"/>
      <c r="D128" s="68"/>
      <c r="E128" s="79"/>
      <c r="F128" s="94">
        <v>1237.8</v>
      </c>
      <c r="G128" s="95">
        <v>1237.8</v>
      </c>
      <c r="H128" s="95">
        <v>0</v>
      </c>
      <c r="I128" s="96">
        <v>1591.3</v>
      </c>
      <c r="J128" s="95">
        <v>1591.3</v>
      </c>
      <c r="K128" s="95">
        <v>0</v>
      </c>
      <c r="L128" s="128">
        <f>L130+L131</f>
        <v>1619.7</v>
      </c>
      <c r="M128" s="127">
        <v>1619.7</v>
      </c>
      <c r="N128" s="95">
        <v>0</v>
      </c>
      <c r="O128" s="63"/>
    </row>
    <row r="129" spans="1:15" ht="42.75" customHeight="1" x14ac:dyDescent="0.25">
      <c r="A129" s="71"/>
      <c r="B129" s="78" t="s">
        <v>88</v>
      </c>
      <c r="C129" s="69" t="s">
        <v>81</v>
      </c>
      <c r="D129" s="68"/>
      <c r="E129" s="79" t="s">
        <v>12</v>
      </c>
      <c r="F129" s="94">
        <v>1237.8</v>
      </c>
      <c r="G129" s="95">
        <v>1237.8</v>
      </c>
      <c r="H129" s="95">
        <v>0</v>
      </c>
      <c r="I129" s="96">
        <v>1591.3</v>
      </c>
      <c r="J129" s="95">
        <v>1591.3</v>
      </c>
      <c r="K129" s="95">
        <v>0</v>
      </c>
      <c r="L129" s="128">
        <f>L130+L132+L131</f>
        <v>1619.7</v>
      </c>
      <c r="M129" s="127">
        <v>1619.7</v>
      </c>
      <c r="N129" s="95">
        <v>0</v>
      </c>
      <c r="O129" s="63"/>
    </row>
    <row r="130" spans="1:15" ht="101.25" customHeight="1" x14ac:dyDescent="0.25">
      <c r="A130" s="71"/>
      <c r="B130" s="78" t="s">
        <v>89</v>
      </c>
      <c r="C130" s="78"/>
      <c r="D130" s="78"/>
      <c r="E130" s="79"/>
      <c r="F130" s="94">
        <v>937.8</v>
      </c>
      <c r="G130" s="95">
        <v>937.8</v>
      </c>
      <c r="H130" s="95">
        <v>0</v>
      </c>
      <c r="I130" s="96">
        <v>1391.3</v>
      </c>
      <c r="J130" s="95">
        <v>1391.3</v>
      </c>
      <c r="K130" s="95">
        <v>0</v>
      </c>
      <c r="L130" s="128">
        <v>1569.7</v>
      </c>
      <c r="M130" s="127">
        <v>1569.7</v>
      </c>
      <c r="N130" s="95">
        <v>0</v>
      </c>
      <c r="O130" s="63"/>
    </row>
    <row r="131" spans="1:15" ht="66" customHeight="1" x14ac:dyDescent="0.25">
      <c r="A131" s="71"/>
      <c r="B131" s="86" t="s">
        <v>90</v>
      </c>
      <c r="C131" s="85"/>
      <c r="D131" s="84"/>
      <c r="E131" s="78"/>
      <c r="F131" s="102">
        <v>50</v>
      </c>
      <c r="G131" s="99">
        <v>50</v>
      </c>
      <c r="H131" s="95">
        <v>0</v>
      </c>
      <c r="I131" s="98">
        <v>50</v>
      </c>
      <c r="J131" s="99">
        <v>50</v>
      </c>
      <c r="K131" s="95">
        <v>0</v>
      </c>
      <c r="L131" s="129">
        <v>50</v>
      </c>
      <c r="M131" s="130">
        <v>50</v>
      </c>
      <c r="N131" s="95">
        <v>0</v>
      </c>
      <c r="O131" s="63"/>
    </row>
    <row r="132" spans="1:15" ht="79.5" customHeight="1" x14ac:dyDescent="0.25">
      <c r="A132" s="71"/>
      <c r="B132" s="78" t="s">
        <v>91</v>
      </c>
      <c r="C132" s="78"/>
      <c r="D132" s="78"/>
      <c r="E132" s="79"/>
      <c r="F132" s="94">
        <v>250</v>
      </c>
      <c r="G132" s="95">
        <v>250</v>
      </c>
      <c r="H132" s="95">
        <v>0</v>
      </c>
      <c r="I132" s="96">
        <v>150</v>
      </c>
      <c r="J132" s="95">
        <v>150</v>
      </c>
      <c r="K132" s="95">
        <v>0</v>
      </c>
      <c r="L132" s="128">
        <v>0</v>
      </c>
      <c r="M132" s="127">
        <v>0</v>
      </c>
      <c r="N132" s="95">
        <v>0</v>
      </c>
      <c r="O132" s="63"/>
    </row>
    <row r="133" spans="1:15" ht="21" customHeight="1" x14ac:dyDescent="0.25">
      <c r="A133" s="71"/>
      <c r="B133" s="86" t="s">
        <v>93</v>
      </c>
      <c r="C133" s="85"/>
      <c r="D133" s="84"/>
      <c r="E133" s="78"/>
      <c r="F133" s="102">
        <v>2900</v>
      </c>
      <c r="G133" s="99">
        <v>2900</v>
      </c>
      <c r="H133" s="95">
        <v>0</v>
      </c>
      <c r="I133" s="98">
        <v>2600</v>
      </c>
      <c r="J133" s="99">
        <v>2600</v>
      </c>
      <c r="K133" s="95">
        <v>0</v>
      </c>
      <c r="L133" s="129">
        <f>L135+L136+L137+L138+L139</f>
        <v>2158</v>
      </c>
      <c r="M133" s="130">
        <f>M134</f>
        <v>2158</v>
      </c>
      <c r="N133" s="95">
        <v>0</v>
      </c>
      <c r="O133" s="63"/>
    </row>
    <row r="134" spans="1:15" ht="42.75" customHeight="1" x14ac:dyDescent="0.25">
      <c r="A134" s="60"/>
      <c r="B134" s="81" t="s">
        <v>92</v>
      </c>
      <c r="C134" s="89" t="s">
        <v>81</v>
      </c>
      <c r="D134" s="82"/>
      <c r="E134" s="81" t="s">
        <v>12</v>
      </c>
      <c r="F134" s="118">
        <v>2900</v>
      </c>
      <c r="G134" s="113">
        <v>2900</v>
      </c>
      <c r="H134" s="113">
        <v>0</v>
      </c>
      <c r="I134" s="118">
        <v>2600</v>
      </c>
      <c r="J134" s="113">
        <v>2600</v>
      </c>
      <c r="K134" s="113">
        <v>0</v>
      </c>
      <c r="L134" s="159">
        <f>L135+L136+L137+L138+L139</f>
        <v>2158</v>
      </c>
      <c r="M134" s="160">
        <f>M135+M136+M137+M138+M139</f>
        <v>2158</v>
      </c>
      <c r="N134" s="113">
        <v>0</v>
      </c>
      <c r="O134" s="63"/>
    </row>
    <row r="135" spans="1:15" ht="69" customHeight="1" x14ac:dyDescent="0.25">
      <c r="A135" s="71"/>
      <c r="B135" s="78" t="s">
        <v>94</v>
      </c>
      <c r="C135" s="68"/>
      <c r="D135" s="78"/>
      <c r="E135" s="79"/>
      <c r="F135" s="94">
        <v>1000</v>
      </c>
      <c r="G135" s="95">
        <v>1000</v>
      </c>
      <c r="H135" s="95">
        <v>0</v>
      </c>
      <c r="I135" s="96">
        <v>0</v>
      </c>
      <c r="J135" s="95">
        <v>0</v>
      </c>
      <c r="K135" s="95">
        <v>0</v>
      </c>
      <c r="L135" s="128">
        <v>0</v>
      </c>
      <c r="M135" s="127">
        <v>0</v>
      </c>
      <c r="N135" s="95">
        <v>0</v>
      </c>
      <c r="O135" s="63"/>
    </row>
    <row r="136" spans="1:15" ht="55.5" customHeight="1" x14ac:dyDescent="0.25">
      <c r="A136" s="71"/>
      <c r="B136" s="31" t="s">
        <v>95</v>
      </c>
      <c r="C136" s="68"/>
      <c r="D136" s="10"/>
      <c r="E136" s="11"/>
      <c r="F136" s="94">
        <v>500</v>
      </c>
      <c r="G136" s="95">
        <v>500</v>
      </c>
      <c r="H136" s="95">
        <v>0</v>
      </c>
      <c r="I136" s="96">
        <v>1900</v>
      </c>
      <c r="J136" s="95">
        <v>1900</v>
      </c>
      <c r="K136" s="95">
        <v>0</v>
      </c>
      <c r="L136" s="128">
        <v>500</v>
      </c>
      <c r="M136" s="127">
        <v>500</v>
      </c>
      <c r="N136" s="95">
        <v>0</v>
      </c>
    </row>
    <row r="137" spans="1:15" ht="71.25" customHeight="1" x14ac:dyDescent="0.25">
      <c r="A137" s="71"/>
      <c r="B137" s="31" t="s">
        <v>118</v>
      </c>
      <c r="C137" s="68"/>
      <c r="D137" s="10"/>
      <c r="E137" s="10"/>
      <c r="F137" s="94">
        <v>700</v>
      </c>
      <c r="G137" s="95">
        <v>700</v>
      </c>
      <c r="H137" s="95">
        <v>0</v>
      </c>
      <c r="I137" s="96">
        <v>0</v>
      </c>
      <c r="J137" s="95">
        <v>0</v>
      </c>
      <c r="K137" s="95">
        <v>0</v>
      </c>
      <c r="L137" s="128">
        <v>500</v>
      </c>
      <c r="M137" s="127">
        <v>500</v>
      </c>
      <c r="N137" s="95">
        <v>0</v>
      </c>
    </row>
    <row r="138" spans="1:15" ht="79.5" customHeight="1" x14ac:dyDescent="0.25">
      <c r="A138" s="71"/>
      <c r="B138" s="31" t="s">
        <v>96</v>
      </c>
      <c r="C138" s="68"/>
      <c r="D138" s="10"/>
      <c r="E138" s="11"/>
      <c r="F138" s="94">
        <v>700</v>
      </c>
      <c r="G138" s="95">
        <v>700</v>
      </c>
      <c r="H138" s="95">
        <v>0</v>
      </c>
      <c r="I138" s="96">
        <v>0</v>
      </c>
      <c r="J138" s="95">
        <v>0</v>
      </c>
      <c r="K138" s="95">
        <v>0</v>
      </c>
      <c r="L138" s="128">
        <v>0</v>
      </c>
      <c r="M138" s="127">
        <v>0</v>
      </c>
      <c r="N138" s="95">
        <v>0</v>
      </c>
    </row>
    <row r="139" spans="1:15" ht="65.25" customHeight="1" x14ac:dyDescent="0.25">
      <c r="A139" s="71"/>
      <c r="B139" s="10" t="s">
        <v>97</v>
      </c>
      <c r="C139" s="68"/>
      <c r="D139" s="10"/>
      <c r="E139" s="11"/>
      <c r="F139" s="94">
        <v>0</v>
      </c>
      <c r="G139" s="95">
        <v>0</v>
      </c>
      <c r="H139" s="95">
        <v>0</v>
      </c>
      <c r="I139" s="96">
        <v>700</v>
      </c>
      <c r="J139" s="95">
        <v>700</v>
      </c>
      <c r="K139" s="95">
        <v>0</v>
      </c>
      <c r="L139" s="128">
        <v>1158</v>
      </c>
      <c r="M139" s="127">
        <v>1158</v>
      </c>
      <c r="N139" s="95">
        <v>0</v>
      </c>
    </row>
    <row r="140" spans="1:15" ht="16.5" customHeight="1" x14ac:dyDescent="0.25">
      <c r="A140" s="71"/>
      <c r="B140" s="209" t="s">
        <v>98</v>
      </c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1"/>
    </row>
    <row r="141" spans="1:15" ht="36" customHeight="1" x14ac:dyDescent="0.25">
      <c r="A141" s="71"/>
      <c r="B141" s="67" t="s">
        <v>99</v>
      </c>
      <c r="C141" s="40"/>
      <c r="D141" s="255" t="s">
        <v>115</v>
      </c>
      <c r="E141" s="10"/>
      <c r="F141" s="97">
        <v>0</v>
      </c>
      <c r="G141" s="95">
        <v>0</v>
      </c>
      <c r="H141" s="95">
        <v>0</v>
      </c>
      <c r="I141" s="102">
        <v>2900</v>
      </c>
      <c r="J141" s="95">
        <v>0</v>
      </c>
      <c r="K141" s="95">
        <v>2900</v>
      </c>
      <c r="L141" s="129">
        <v>2900</v>
      </c>
      <c r="M141" s="127">
        <v>0</v>
      </c>
      <c r="N141" s="95">
        <v>2900</v>
      </c>
    </row>
    <row r="142" spans="1:15" ht="89.25" customHeight="1" x14ac:dyDescent="0.25">
      <c r="A142" s="71"/>
      <c r="B142" s="67"/>
      <c r="C142" s="40"/>
      <c r="D142" s="202"/>
      <c r="E142" s="10" t="s">
        <v>28</v>
      </c>
      <c r="F142" s="97">
        <v>0</v>
      </c>
      <c r="G142" s="95">
        <v>0</v>
      </c>
      <c r="H142" s="95">
        <v>0</v>
      </c>
      <c r="I142" s="102">
        <v>2900</v>
      </c>
      <c r="J142" s="95">
        <v>0</v>
      </c>
      <c r="K142" s="95">
        <v>2900</v>
      </c>
      <c r="L142" s="129">
        <v>2900</v>
      </c>
      <c r="M142" s="127">
        <v>0</v>
      </c>
      <c r="N142" s="95">
        <v>2900</v>
      </c>
    </row>
    <row r="143" spans="1:15" ht="16.5" customHeight="1" x14ac:dyDescent="0.25">
      <c r="A143" s="60"/>
      <c r="B143" s="76" t="s">
        <v>30</v>
      </c>
      <c r="C143" s="88"/>
      <c r="D143" s="202"/>
      <c r="E143" s="75"/>
      <c r="F143" s="118">
        <v>0</v>
      </c>
      <c r="G143" s="118">
        <v>0</v>
      </c>
      <c r="H143" s="118">
        <v>0</v>
      </c>
      <c r="I143" s="118">
        <v>2900</v>
      </c>
      <c r="J143" s="118">
        <v>0</v>
      </c>
      <c r="K143" s="113">
        <v>2900</v>
      </c>
      <c r="L143" s="159">
        <v>2900</v>
      </c>
      <c r="M143" s="159">
        <v>0</v>
      </c>
      <c r="N143" s="113">
        <v>2900</v>
      </c>
    </row>
    <row r="144" spans="1:15" ht="122.25" customHeight="1" x14ac:dyDescent="0.25">
      <c r="A144" s="71"/>
      <c r="B144" s="138" t="s">
        <v>124</v>
      </c>
      <c r="C144" s="69" t="s">
        <v>100</v>
      </c>
      <c r="D144" s="203"/>
      <c r="E144" s="11"/>
      <c r="F144" s="94">
        <v>0</v>
      </c>
      <c r="G144" s="95">
        <v>0</v>
      </c>
      <c r="H144" s="95">
        <v>0</v>
      </c>
      <c r="I144" s="96">
        <v>2900</v>
      </c>
      <c r="J144" s="95">
        <v>0</v>
      </c>
      <c r="K144" s="95">
        <v>2900</v>
      </c>
      <c r="L144" s="136">
        <v>2900</v>
      </c>
      <c r="M144" s="127">
        <v>0</v>
      </c>
      <c r="N144" s="95">
        <v>2900</v>
      </c>
    </row>
    <row r="145" spans="1:14" ht="33.75" customHeight="1" x14ac:dyDescent="0.25">
      <c r="A145" s="71"/>
      <c r="B145" s="196" t="s">
        <v>101</v>
      </c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8"/>
    </row>
    <row r="146" spans="1:14" ht="30.75" customHeight="1" x14ac:dyDescent="0.25">
      <c r="A146" s="71"/>
      <c r="B146" s="31" t="s">
        <v>102</v>
      </c>
      <c r="C146" s="68"/>
      <c r="D146" s="201" t="s">
        <v>117</v>
      </c>
      <c r="E146" s="10"/>
      <c r="F146" s="94">
        <v>3500</v>
      </c>
      <c r="G146" s="95">
        <v>0</v>
      </c>
      <c r="H146" s="95">
        <v>3500</v>
      </c>
      <c r="I146" s="96">
        <v>22000</v>
      </c>
      <c r="J146" s="95">
        <v>0</v>
      </c>
      <c r="K146" s="95">
        <v>22000</v>
      </c>
      <c r="L146" s="128">
        <v>10000</v>
      </c>
      <c r="M146" s="127">
        <v>0</v>
      </c>
      <c r="N146" s="95">
        <v>10000</v>
      </c>
    </row>
    <row r="147" spans="1:14" ht="24.75" customHeight="1" x14ac:dyDescent="0.25">
      <c r="A147" s="71"/>
      <c r="B147" s="74"/>
      <c r="C147" s="68"/>
      <c r="D147" s="202"/>
      <c r="E147" s="11" t="s">
        <v>12</v>
      </c>
      <c r="F147" s="94">
        <v>3500</v>
      </c>
      <c r="G147" s="95">
        <v>0</v>
      </c>
      <c r="H147" s="95">
        <v>3500</v>
      </c>
      <c r="I147" s="96">
        <v>22000</v>
      </c>
      <c r="J147" s="95">
        <v>0</v>
      </c>
      <c r="K147" s="95">
        <v>22000</v>
      </c>
      <c r="L147" s="128">
        <v>10000</v>
      </c>
      <c r="M147" s="127">
        <v>0</v>
      </c>
      <c r="N147" s="95">
        <v>10000</v>
      </c>
    </row>
    <row r="148" spans="1:14" ht="16.5" customHeight="1" x14ac:dyDescent="0.25">
      <c r="A148" s="71"/>
      <c r="B148" s="10" t="s">
        <v>30</v>
      </c>
      <c r="C148" s="68"/>
      <c r="D148" s="202"/>
      <c r="E148" s="11"/>
      <c r="F148" s="94">
        <v>3500</v>
      </c>
      <c r="G148" s="95">
        <v>0</v>
      </c>
      <c r="H148" s="95">
        <v>3500</v>
      </c>
      <c r="I148" s="96">
        <v>1500</v>
      </c>
      <c r="J148" s="95">
        <v>0</v>
      </c>
      <c r="K148" s="95">
        <v>1500</v>
      </c>
      <c r="L148" s="128">
        <v>0</v>
      </c>
      <c r="M148" s="127">
        <v>0</v>
      </c>
      <c r="N148" s="95">
        <v>0</v>
      </c>
    </row>
    <row r="149" spans="1:14" ht="63.75" customHeight="1" x14ac:dyDescent="0.25">
      <c r="A149" s="172"/>
      <c r="B149" s="10" t="s">
        <v>103</v>
      </c>
      <c r="C149" s="71">
        <v>1517325</v>
      </c>
      <c r="D149" s="202"/>
      <c r="E149" s="11" t="s">
        <v>12</v>
      </c>
      <c r="F149" s="94">
        <v>3500</v>
      </c>
      <c r="G149" s="95">
        <v>0</v>
      </c>
      <c r="H149" s="95">
        <v>3500</v>
      </c>
      <c r="I149" s="96">
        <v>1500</v>
      </c>
      <c r="J149" s="95">
        <v>0</v>
      </c>
      <c r="K149" s="95">
        <v>1500</v>
      </c>
      <c r="L149" s="128">
        <v>0</v>
      </c>
      <c r="M149" s="127">
        <v>0</v>
      </c>
      <c r="N149" s="95">
        <v>0</v>
      </c>
    </row>
    <row r="150" spans="1:14" ht="33" customHeight="1" x14ac:dyDescent="0.25">
      <c r="A150" s="172"/>
      <c r="B150" s="31" t="s">
        <v>104</v>
      </c>
      <c r="C150" s="40"/>
      <c r="D150" s="202"/>
      <c r="E150" s="10"/>
      <c r="F150" s="97">
        <v>2000</v>
      </c>
      <c r="G150" s="95">
        <v>0</v>
      </c>
      <c r="H150" s="95">
        <v>2000</v>
      </c>
      <c r="I150" s="102">
        <v>0</v>
      </c>
      <c r="J150" s="95">
        <v>0</v>
      </c>
      <c r="K150" s="99">
        <v>0</v>
      </c>
      <c r="L150" s="129">
        <v>0</v>
      </c>
      <c r="M150" s="127">
        <v>0</v>
      </c>
      <c r="N150" s="95">
        <v>0</v>
      </c>
    </row>
    <row r="151" spans="1:14" ht="28.5" customHeight="1" x14ac:dyDescent="0.25">
      <c r="A151" s="172"/>
      <c r="B151" s="10" t="s">
        <v>105</v>
      </c>
      <c r="C151" s="10"/>
      <c r="D151" s="202"/>
      <c r="E151" s="11"/>
      <c r="F151" s="94">
        <v>500</v>
      </c>
      <c r="G151" s="95">
        <v>0</v>
      </c>
      <c r="H151" s="95">
        <v>500</v>
      </c>
      <c r="I151" s="96">
        <v>500</v>
      </c>
      <c r="J151" s="95">
        <v>0</v>
      </c>
      <c r="K151" s="95">
        <v>500</v>
      </c>
      <c r="L151" s="128">
        <v>0</v>
      </c>
      <c r="M151" s="127">
        <v>0</v>
      </c>
      <c r="N151" s="95">
        <v>0</v>
      </c>
    </row>
    <row r="152" spans="1:14" ht="29.25" hidden="1" customHeight="1" x14ac:dyDescent="0.25">
      <c r="A152" s="172"/>
      <c r="B152" s="244"/>
      <c r="C152" s="240"/>
      <c r="D152" s="202"/>
      <c r="E152" s="11"/>
      <c r="F152" s="94"/>
      <c r="G152" s="95"/>
      <c r="H152" s="95"/>
      <c r="I152" s="102"/>
      <c r="J152" s="99"/>
      <c r="K152" s="95"/>
      <c r="L152" s="128"/>
      <c r="M152" s="127"/>
      <c r="N152" s="95"/>
    </row>
    <row r="153" spans="1:14" ht="16.5" hidden="1" customHeight="1" x14ac:dyDescent="0.25">
      <c r="A153" s="172"/>
      <c r="B153" s="245"/>
      <c r="C153" s="240"/>
      <c r="D153" s="202"/>
      <c r="E153" s="26"/>
      <c r="F153" s="94"/>
      <c r="G153" s="95"/>
      <c r="H153" s="95"/>
      <c r="I153" s="96"/>
      <c r="J153" s="95"/>
      <c r="K153" s="95"/>
      <c r="L153" s="128"/>
      <c r="M153" s="127"/>
      <c r="N153" s="95"/>
    </row>
    <row r="154" spans="1:14" ht="25.5" hidden="1" customHeight="1" x14ac:dyDescent="0.25">
      <c r="A154" s="172"/>
      <c r="B154" s="246"/>
      <c r="C154" s="240"/>
      <c r="D154" s="202"/>
      <c r="E154" s="11"/>
      <c r="F154" s="94"/>
      <c r="G154" s="95"/>
      <c r="H154" s="95"/>
      <c r="I154" s="96"/>
      <c r="J154" s="95"/>
      <c r="K154" s="95"/>
      <c r="L154" s="128"/>
      <c r="M154" s="127"/>
      <c r="N154" s="95"/>
    </row>
    <row r="155" spans="1:14" ht="30" customHeight="1" x14ac:dyDescent="0.25">
      <c r="A155" s="172"/>
      <c r="B155" s="10" t="s">
        <v>106</v>
      </c>
      <c r="C155" s="10"/>
      <c r="D155" s="202"/>
      <c r="E155" s="11"/>
      <c r="F155" s="94">
        <v>1000</v>
      </c>
      <c r="G155" s="95">
        <v>0</v>
      </c>
      <c r="H155" s="95">
        <v>1000</v>
      </c>
      <c r="I155" s="96">
        <v>1000</v>
      </c>
      <c r="J155" s="95">
        <v>0</v>
      </c>
      <c r="K155" s="95">
        <v>1000</v>
      </c>
      <c r="L155" s="128">
        <v>0</v>
      </c>
      <c r="M155" s="127">
        <v>0</v>
      </c>
      <c r="N155" s="95">
        <v>0</v>
      </c>
    </row>
    <row r="156" spans="1:14" ht="16.5" customHeight="1" x14ac:dyDescent="0.25">
      <c r="A156" s="172"/>
      <c r="B156" s="10" t="s">
        <v>107</v>
      </c>
      <c r="C156" s="10"/>
      <c r="D156" s="203"/>
      <c r="E156" s="11"/>
      <c r="F156" s="94">
        <v>0</v>
      </c>
      <c r="G156" s="95">
        <v>0</v>
      </c>
      <c r="H156" s="95">
        <v>0</v>
      </c>
      <c r="I156" s="96">
        <v>20500</v>
      </c>
      <c r="J156" s="95">
        <v>0</v>
      </c>
      <c r="K156" s="95">
        <v>20500</v>
      </c>
      <c r="L156" s="128">
        <v>10000</v>
      </c>
      <c r="M156" s="127">
        <v>0</v>
      </c>
      <c r="N156" s="95">
        <v>10000</v>
      </c>
    </row>
    <row r="157" spans="1:14" ht="71.25" customHeight="1" x14ac:dyDescent="0.25">
      <c r="A157" s="172"/>
      <c r="B157" s="31" t="s">
        <v>108</v>
      </c>
      <c r="C157" s="40" t="s">
        <v>23</v>
      </c>
      <c r="D157" s="27"/>
      <c r="E157" s="10" t="s">
        <v>12</v>
      </c>
      <c r="F157" s="97">
        <v>0</v>
      </c>
      <c r="G157" s="95">
        <v>0</v>
      </c>
      <c r="H157" s="95">
        <v>0</v>
      </c>
      <c r="I157" s="102">
        <v>20500</v>
      </c>
      <c r="J157" s="99">
        <v>0</v>
      </c>
      <c r="K157" s="95">
        <v>20500</v>
      </c>
      <c r="L157" s="129">
        <v>10000</v>
      </c>
      <c r="M157" s="127">
        <v>0</v>
      </c>
      <c r="N157" s="95">
        <v>10000</v>
      </c>
    </row>
    <row r="158" spans="1:14" ht="16.5" hidden="1" customHeight="1" x14ac:dyDescent="0.25">
      <c r="A158" s="60"/>
      <c r="B158" s="249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1"/>
    </row>
    <row r="159" spans="1:14" ht="16.5" hidden="1" customHeight="1" x14ac:dyDescent="0.25">
      <c r="A159" s="172"/>
      <c r="B159" s="10"/>
      <c r="C159" s="10"/>
      <c r="D159" s="10"/>
      <c r="E159" s="11"/>
      <c r="F159" s="41"/>
      <c r="G159" s="44"/>
      <c r="H159" s="42"/>
      <c r="I159" s="43"/>
      <c r="J159" s="44"/>
      <c r="K159" s="44"/>
      <c r="L159" s="151"/>
      <c r="M159" s="152"/>
      <c r="N159" s="44"/>
    </row>
    <row r="160" spans="1:14" ht="20.25" hidden="1" customHeight="1" x14ac:dyDescent="0.25">
      <c r="A160" s="172"/>
      <c r="B160" s="244"/>
      <c r="C160" s="240"/>
      <c r="D160" s="240"/>
      <c r="E160" s="11"/>
      <c r="F160" s="41"/>
      <c r="G160" s="44"/>
      <c r="H160" s="42"/>
      <c r="I160" s="32"/>
      <c r="J160" s="44"/>
      <c r="K160" s="38"/>
      <c r="L160" s="151"/>
      <c r="M160" s="152"/>
      <c r="N160" s="44"/>
    </row>
    <row r="161" spans="1:14" ht="16.5" hidden="1" customHeight="1" x14ac:dyDescent="0.25">
      <c r="A161" s="172"/>
      <c r="B161" s="245"/>
      <c r="C161" s="240"/>
      <c r="D161" s="240"/>
      <c r="E161" s="26"/>
      <c r="F161" s="41"/>
      <c r="G161" s="44"/>
      <c r="H161" s="42"/>
      <c r="I161" s="43"/>
      <c r="J161" s="44"/>
      <c r="K161" s="42"/>
      <c r="L161" s="151"/>
      <c r="M161" s="152"/>
      <c r="N161" s="42"/>
    </row>
    <row r="162" spans="1:14" ht="25.5" hidden="1" customHeight="1" x14ac:dyDescent="0.25">
      <c r="A162" s="172"/>
      <c r="B162" s="246"/>
      <c r="C162" s="240"/>
      <c r="D162" s="240"/>
      <c r="E162" s="11"/>
      <c r="F162" s="41"/>
      <c r="G162" s="44"/>
      <c r="H162" s="42"/>
      <c r="I162" s="43"/>
      <c r="J162" s="44"/>
      <c r="K162" s="42"/>
      <c r="L162" s="151"/>
      <c r="M162" s="152"/>
      <c r="N162" s="42"/>
    </row>
    <row r="163" spans="1:14" ht="16.5" hidden="1" customHeight="1" x14ac:dyDescent="0.25">
      <c r="A163" s="172"/>
      <c r="B163" s="10"/>
      <c r="C163" s="10"/>
      <c r="D163" s="10"/>
      <c r="E163" s="11"/>
      <c r="F163" s="41"/>
      <c r="G163" s="44"/>
      <c r="H163" s="42"/>
      <c r="I163" s="43"/>
      <c r="J163" s="44"/>
      <c r="K163" s="42"/>
      <c r="L163" s="151"/>
      <c r="M163" s="152"/>
      <c r="N163" s="42"/>
    </row>
    <row r="164" spans="1:14" ht="16.5" hidden="1" customHeight="1" x14ac:dyDescent="0.25">
      <c r="A164" s="172"/>
      <c r="B164" s="10"/>
      <c r="C164" s="10"/>
      <c r="D164" s="10"/>
      <c r="E164" s="11"/>
      <c r="F164" s="41"/>
      <c r="G164" s="44"/>
      <c r="H164" s="42"/>
      <c r="I164" s="43"/>
      <c r="J164" s="44"/>
      <c r="K164" s="44"/>
      <c r="L164" s="151"/>
      <c r="M164" s="152"/>
      <c r="N164" s="44"/>
    </row>
    <row r="165" spans="1:14" ht="70.5" hidden="1" customHeight="1" x14ac:dyDescent="0.25">
      <c r="A165" s="172"/>
      <c r="B165" s="31"/>
      <c r="C165" s="40"/>
      <c r="D165" s="27"/>
      <c r="E165" s="10"/>
      <c r="F165" s="36"/>
      <c r="G165" s="44"/>
      <c r="H165" s="44"/>
      <c r="I165" s="32"/>
      <c r="J165" s="44"/>
      <c r="K165" s="38"/>
      <c r="L165" s="161"/>
      <c r="M165" s="152"/>
      <c r="N165" s="44"/>
    </row>
    <row r="166" spans="1:14" ht="16.5" hidden="1" customHeight="1" x14ac:dyDescent="0.25">
      <c r="A166" s="60"/>
      <c r="B166" s="249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1"/>
    </row>
    <row r="167" spans="1:14" ht="16.5" hidden="1" customHeight="1" x14ac:dyDescent="0.25">
      <c r="A167" s="172"/>
      <c r="B167" s="10"/>
      <c r="C167" s="10"/>
      <c r="D167" s="10"/>
      <c r="E167" s="11"/>
      <c r="F167" s="41"/>
      <c r="G167" s="44"/>
      <c r="H167" s="42"/>
      <c r="I167" s="43"/>
      <c r="J167" s="44"/>
      <c r="K167" s="42"/>
      <c r="L167" s="151"/>
      <c r="M167" s="152"/>
      <c r="N167" s="42"/>
    </row>
    <row r="168" spans="1:14" ht="18.75" hidden="1" customHeight="1" x14ac:dyDescent="0.25">
      <c r="A168" s="172"/>
      <c r="B168" s="244"/>
      <c r="C168" s="240"/>
      <c r="D168" s="240"/>
      <c r="E168" s="11"/>
      <c r="F168" s="41"/>
      <c r="G168" s="44"/>
      <c r="H168" s="44"/>
      <c r="I168" s="43"/>
      <c r="J168" s="44"/>
      <c r="K168" s="44"/>
      <c r="L168" s="151"/>
      <c r="M168" s="152"/>
      <c r="N168" s="44"/>
    </row>
    <row r="169" spans="1:14" ht="21" hidden="1" customHeight="1" x14ac:dyDescent="0.25">
      <c r="A169" s="172"/>
      <c r="B169" s="245"/>
      <c r="C169" s="240"/>
      <c r="D169" s="240"/>
      <c r="E169" s="26"/>
      <c r="F169" s="41"/>
      <c r="G169" s="44"/>
      <c r="H169" s="44"/>
      <c r="I169" s="43"/>
      <c r="J169" s="44"/>
      <c r="K169" s="44"/>
      <c r="L169" s="151"/>
      <c r="M169" s="152"/>
      <c r="N169" s="44"/>
    </row>
    <row r="170" spans="1:14" ht="27" hidden="1" customHeight="1" x14ac:dyDescent="0.25">
      <c r="A170" s="172"/>
      <c r="B170" s="246"/>
      <c r="C170" s="240"/>
      <c r="D170" s="240"/>
      <c r="E170" s="11"/>
      <c r="F170" s="41"/>
      <c r="G170" s="44"/>
      <c r="H170" s="44"/>
      <c r="I170" s="43"/>
      <c r="J170" s="44"/>
      <c r="K170" s="44"/>
      <c r="L170" s="151"/>
      <c r="M170" s="152"/>
      <c r="N170" s="44"/>
    </row>
    <row r="171" spans="1:14" ht="16.5" hidden="1" customHeight="1" x14ac:dyDescent="0.25">
      <c r="A171" s="172"/>
      <c r="B171" s="10"/>
      <c r="C171" s="10"/>
      <c r="D171" s="10"/>
      <c r="E171" s="11"/>
      <c r="F171" s="41"/>
      <c r="G171" s="44"/>
      <c r="H171" s="44"/>
      <c r="I171" s="43"/>
      <c r="J171" s="44"/>
      <c r="K171" s="44"/>
      <c r="L171" s="151"/>
      <c r="M171" s="152"/>
      <c r="N171" s="44"/>
    </row>
    <row r="172" spans="1:14" ht="16.5" hidden="1" customHeight="1" x14ac:dyDescent="0.25">
      <c r="A172" s="172"/>
      <c r="B172" s="10"/>
      <c r="C172" s="10"/>
      <c r="D172" s="10"/>
      <c r="E172" s="11"/>
      <c r="F172" s="41"/>
      <c r="G172" s="44"/>
      <c r="H172" s="44"/>
      <c r="I172" s="43"/>
      <c r="J172" s="44"/>
      <c r="K172" s="44"/>
      <c r="L172" s="151"/>
      <c r="M172" s="152"/>
      <c r="N172" s="44"/>
    </row>
    <row r="173" spans="1:14" ht="64.5" hidden="1" customHeight="1" x14ac:dyDescent="0.25">
      <c r="A173" s="172"/>
      <c r="B173" s="34"/>
      <c r="C173" s="29"/>
      <c r="D173" s="27"/>
      <c r="E173" s="10"/>
      <c r="F173" s="35"/>
      <c r="G173" s="38"/>
      <c r="H173" s="44"/>
      <c r="I173" s="35"/>
      <c r="J173" s="38"/>
      <c r="K173" s="44"/>
      <c r="L173" s="161"/>
      <c r="M173" s="152"/>
      <c r="N173" s="44"/>
    </row>
    <row r="174" spans="1:14" ht="16.5" hidden="1" customHeight="1" x14ac:dyDescent="0.25">
      <c r="A174" s="172"/>
      <c r="B174" s="10"/>
      <c r="C174" s="10"/>
      <c r="D174" s="10"/>
      <c r="E174" s="11"/>
      <c r="F174" s="41"/>
      <c r="G174" s="44"/>
      <c r="H174" s="42"/>
      <c r="I174" s="43"/>
      <c r="J174" s="44"/>
      <c r="K174" s="42"/>
      <c r="L174" s="151"/>
      <c r="M174" s="152"/>
      <c r="N174" s="42"/>
    </row>
    <row r="175" spans="1:14" ht="63" hidden="1" customHeight="1" x14ac:dyDescent="0.25">
      <c r="A175" s="172"/>
      <c r="B175" s="34"/>
      <c r="C175" s="29"/>
      <c r="D175" s="27"/>
      <c r="E175" s="10"/>
      <c r="F175" s="35"/>
      <c r="G175" s="44"/>
      <c r="H175" s="44"/>
      <c r="I175" s="35"/>
      <c r="J175" s="44"/>
      <c r="K175" s="44"/>
      <c r="L175" s="161"/>
      <c r="M175" s="162"/>
      <c r="N175" s="42"/>
    </row>
    <row r="176" spans="1:14" ht="20.25" hidden="1" customHeight="1" x14ac:dyDescent="0.25">
      <c r="A176" s="172"/>
      <c r="B176" s="10"/>
      <c r="C176" s="10"/>
      <c r="D176" s="10"/>
      <c r="E176" s="11"/>
      <c r="F176" s="41"/>
      <c r="G176" s="44"/>
      <c r="H176" s="42"/>
      <c r="I176" s="43"/>
      <c r="J176" s="44"/>
      <c r="K176" s="42"/>
      <c r="L176" s="151"/>
      <c r="M176" s="152"/>
      <c r="N176" s="42"/>
    </row>
    <row r="177" spans="1:14" ht="22.5" hidden="1" customHeight="1" x14ac:dyDescent="0.25">
      <c r="A177" s="172"/>
      <c r="B177" s="244"/>
      <c r="C177" s="240"/>
      <c r="D177" s="240"/>
      <c r="E177" s="11"/>
      <c r="F177" s="35"/>
      <c r="G177" s="38"/>
      <c r="H177" s="42"/>
      <c r="I177" s="32"/>
      <c r="J177" s="38"/>
      <c r="K177" s="42"/>
      <c r="L177" s="161"/>
      <c r="M177" s="162"/>
      <c r="N177" s="42"/>
    </row>
    <row r="178" spans="1:14" ht="20.25" hidden="1" customHeight="1" x14ac:dyDescent="0.25">
      <c r="A178" s="172"/>
      <c r="B178" s="245"/>
      <c r="C178" s="240"/>
      <c r="D178" s="240"/>
      <c r="E178" s="26"/>
      <c r="F178" s="41"/>
      <c r="G178" s="44"/>
      <c r="H178" s="42"/>
      <c r="I178" s="43"/>
      <c r="J178" s="44"/>
      <c r="K178" s="42"/>
      <c r="L178" s="151"/>
      <c r="M178" s="152"/>
      <c r="N178" s="42"/>
    </row>
    <row r="179" spans="1:14" ht="25.5" hidden="1" customHeight="1" x14ac:dyDescent="0.25">
      <c r="A179" s="172"/>
      <c r="B179" s="246"/>
      <c r="C179" s="240"/>
      <c r="D179" s="240"/>
      <c r="E179" s="11"/>
      <c r="F179" s="41"/>
      <c r="G179" s="44"/>
      <c r="H179" s="42"/>
      <c r="I179" s="43"/>
      <c r="J179" s="44"/>
      <c r="K179" s="42"/>
      <c r="L179" s="151"/>
      <c r="M179" s="152"/>
      <c r="N179" s="42"/>
    </row>
    <row r="180" spans="1:14" ht="16.5" hidden="1" customHeight="1" x14ac:dyDescent="0.25">
      <c r="A180" s="172"/>
      <c r="B180" s="10"/>
      <c r="C180" s="10"/>
      <c r="D180" s="10"/>
      <c r="E180" s="11"/>
      <c r="F180" s="41"/>
      <c r="G180" s="44"/>
      <c r="H180" s="42"/>
      <c r="I180" s="43"/>
      <c r="J180" s="44"/>
      <c r="K180" s="42"/>
      <c r="L180" s="151"/>
      <c r="M180" s="152"/>
      <c r="N180" s="42"/>
    </row>
    <row r="181" spans="1:14" ht="16.5" hidden="1" customHeight="1" x14ac:dyDescent="0.25">
      <c r="A181" s="172"/>
      <c r="B181" s="10"/>
      <c r="C181" s="10"/>
      <c r="D181" s="10"/>
      <c r="E181" s="11"/>
      <c r="F181" s="41"/>
      <c r="G181" s="44"/>
      <c r="H181" s="42"/>
      <c r="I181" s="43"/>
      <c r="J181" s="44"/>
      <c r="K181" s="42"/>
      <c r="L181" s="151"/>
      <c r="M181" s="152"/>
      <c r="N181" s="42"/>
    </row>
    <row r="182" spans="1:14" ht="67.5" hidden="1" customHeight="1" x14ac:dyDescent="0.25">
      <c r="A182" s="172"/>
      <c r="B182" s="34"/>
      <c r="C182" s="29"/>
      <c r="D182" s="27"/>
      <c r="E182" s="10"/>
      <c r="F182" s="35"/>
      <c r="G182" s="38"/>
      <c r="H182" s="44"/>
      <c r="I182" s="35"/>
      <c r="J182" s="38"/>
      <c r="K182" s="44"/>
      <c r="L182" s="161"/>
      <c r="M182" s="162"/>
      <c r="N182" s="42"/>
    </row>
    <row r="183" spans="1:14" ht="16.5" hidden="1" customHeight="1" x14ac:dyDescent="0.25">
      <c r="A183" s="172"/>
      <c r="B183" s="10"/>
      <c r="C183" s="10"/>
      <c r="D183" s="10"/>
      <c r="E183" s="11"/>
      <c r="F183" s="41"/>
      <c r="G183" s="44"/>
      <c r="H183" s="42"/>
      <c r="I183" s="43"/>
      <c r="J183" s="44"/>
      <c r="K183" s="42"/>
      <c r="L183" s="151"/>
      <c r="M183" s="152"/>
      <c r="N183" s="42"/>
    </row>
    <row r="184" spans="1:14" ht="19.5" hidden="1" customHeight="1" x14ac:dyDescent="0.25">
      <c r="A184" s="172"/>
      <c r="B184" s="241"/>
      <c r="C184" s="240"/>
      <c r="D184" s="240"/>
      <c r="E184" s="11"/>
      <c r="F184" s="41"/>
      <c r="G184" s="44"/>
      <c r="H184" s="42"/>
      <c r="I184" s="43"/>
      <c r="J184" s="44"/>
      <c r="K184" s="42"/>
      <c r="L184" s="151"/>
      <c r="M184" s="152"/>
      <c r="N184" s="42"/>
    </row>
    <row r="185" spans="1:14" ht="18.75" hidden="1" customHeight="1" x14ac:dyDescent="0.25">
      <c r="A185" s="172"/>
      <c r="B185" s="242"/>
      <c r="C185" s="240"/>
      <c r="D185" s="240"/>
      <c r="E185" s="26"/>
      <c r="F185" s="41"/>
      <c r="G185" s="44"/>
      <c r="H185" s="42"/>
      <c r="I185" s="43"/>
      <c r="J185" s="44"/>
      <c r="K185" s="42"/>
      <c r="L185" s="151"/>
      <c r="M185" s="152"/>
      <c r="N185" s="42"/>
    </row>
    <row r="186" spans="1:14" ht="27" hidden="1" customHeight="1" x14ac:dyDescent="0.25">
      <c r="A186" s="172"/>
      <c r="B186" s="243"/>
      <c r="C186" s="240"/>
      <c r="D186" s="240"/>
      <c r="E186" s="11"/>
      <c r="F186" s="41"/>
      <c r="G186" s="44"/>
      <c r="H186" s="42"/>
      <c r="I186" s="43"/>
      <c r="J186" s="44"/>
      <c r="K186" s="42"/>
      <c r="L186" s="151"/>
      <c r="M186" s="152"/>
      <c r="N186" s="42"/>
    </row>
    <row r="187" spans="1:14" ht="16.5" hidden="1" customHeight="1" x14ac:dyDescent="0.25">
      <c r="A187" s="172"/>
      <c r="B187" s="10"/>
      <c r="C187" s="10"/>
      <c r="D187" s="10"/>
      <c r="E187" s="11"/>
      <c r="F187" s="41"/>
      <c r="G187" s="44"/>
      <c r="H187" s="42"/>
      <c r="I187" s="43"/>
      <c r="J187" s="44"/>
      <c r="K187" s="42"/>
      <c r="L187" s="151"/>
      <c r="M187" s="152"/>
      <c r="N187" s="42"/>
    </row>
    <row r="188" spans="1:14" ht="17.25" hidden="1" customHeight="1" x14ac:dyDescent="0.25">
      <c r="A188" s="172"/>
      <c r="B188" s="10"/>
      <c r="C188" s="10"/>
      <c r="D188" s="10"/>
      <c r="E188" s="11"/>
      <c r="F188" s="41"/>
      <c r="G188" s="44"/>
      <c r="H188" s="42"/>
      <c r="I188" s="43"/>
      <c r="J188" s="44"/>
      <c r="K188" s="42"/>
      <c r="L188" s="151"/>
      <c r="M188" s="152"/>
      <c r="N188" s="42"/>
    </row>
    <row r="189" spans="1:14" ht="69.75" hidden="1" customHeight="1" x14ac:dyDescent="0.25">
      <c r="A189" s="172"/>
      <c r="B189" s="31"/>
      <c r="C189" s="40"/>
      <c r="D189" s="27"/>
      <c r="E189" s="10"/>
      <c r="F189" s="36"/>
      <c r="G189" s="37"/>
      <c r="H189" s="44"/>
      <c r="I189" s="36"/>
      <c r="J189" s="37"/>
      <c r="K189" s="44"/>
      <c r="L189" s="163"/>
      <c r="M189" s="164"/>
      <c r="N189" s="42"/>
    </row>
    <row r="190" spans="1:14" ht="16.5" hidden="1" customHeight="1" x14ac:dyDescent="0.25">
      <c r="A190" s="172"/>
      <c r="B190" s="10"/>
      <c r="C190" s="10"/>
      <c r="D190" s="10"/>
      <c r="E190" s="11"/>
      <c r="F190" s="41"/>
      <c r="G190" s="44"/>
      <c r="H190" s="42"/>
      <c r="I190" s="43"/>
      <c r="J190" s="44"/>
      <c r="K190" s="42"/>
      <c r="L190" s="151"/>
      <c r="M190" s="152"/>
      <c r="N190" s="42"/>
    </row>
    <row r="191" spans="1:14" ht="71.25" hidden="1" customHeight="1" x14ac:dyDescent="0.25">
      <c r="A191" s="172"/>
      <c r="B191" s="31"/>
      <c r="C191" s="29"/>
      <c r="D191" s="27"/>
      <c r="E191" s="10"/>
      <c r="F191" s="35"/>
      <c r="G191" s="38"/>
      <c r="H191" s="44"/>
      <c r="I191" s="35"/>
      <c r="J191" s="38"/>
      <c r="K191" s="44"/>
      <c r="L191" s="161"/>
      <c r="M191" s="162"/>
      <c r="N191" s="42"/>
    </row>
    <row r="192" spans="1:14" ht="16.5" hidden="1" customHeight="1" x14ac:dyDescent="0.25">
      <c r="A192" s="172"/>
      <c r="B192" s="10"/>
      <c r="C192" s="10"/>
      <c r="D192" s="10"/>
      <c r="E192" s="11"/>
      <c r="F192" s="41"/>
      <c r="G192" s="44"/>
      <c r="H192" s="42"/>
      <c r="I192" s="43"/>
      <c r="J192" s="44"/>
      <c r="K192" s="42"/>
      <c r="L192" s="151"/>
      <c r="M192" s="152"/>
      <c r="N192" s="42"/>
    </row>
    <row r="193" spans="1:14" ht="65.25" hidden="1" customHeight="1" x14ac:dyDescent="0.25">
      <c r="A193" s="172"/>
      <c r="B193" s="31"/>
      <c r="C193" s="29"/>
      <c r="D193" s="27"/>
      <c r="E193" s="10"/>
      <c r="F193" s="36"/>
      <c r="G193" s="37"/>
      <c r="H193" s="44"/>
      <c r="I193" s="35"/>
      <c r="J193" s="38"/>
      <c r="K193" s="44"/>
      <c r="L193" s="161"/>
      <c r="M193" s="162"/>
      <c r="N193" s="42"/>
    </row>
    <row r="194" spans="1:14" ht="16.5" hidden="1" customHeight="1" x14ac:dyDescent="0.25">
      <c r="A194" s="172"/>
      <c r="B194" s="10"/>
      <c r="C194" s="10"/>
      <c r="D194" s="10"/>
      <c r="E194" s="11"/>
      <c r="F194" s="41"/>
      <c r="G194" s="44"/>
      <c r="H194" s="42"/>
      <c r="I194" s="43"/>
      <c r="J194" s="44"/>
      <c r="K194" s="42"/>
      <c r="L194" s="151"/>
      <c r="M194" s="152"/>
      <c r="N194" s="42"/>
    </row>
    <row r="195" spans="1:14" ht="20.25" hidden="1" customHeight="1" x14ac:dyDescent="0.25">
      <c r="A195" s="172"/>
      <c r="B195" s="241"/>
      <c r="C195" s="240"/>
      <c r="D195" s="240"/>
      <c r="E195" s="11"/>
      <c r="F195" s="41"/>
      <c r="G195" s="44"/>
      <c r="H195" s="42"/>
      <c r="I195" s="35"/>
      <c r="J195" s="38"/>
      <c r="K195" s="42"/>
      <c r="L195" s="151"/>
      <c r="M195" s="152"/>
      <c r="N195" s="42"/>
    </row>
    <row r="196" spans="1:14" ht="16.5" hidden="1" customHeight="1" x14ac:dyDescent="0.25">
      <c r="A196" s="172"/>
      <c r="B196" s="242"/>
      <c r="C196" s="240"/>
      <c r="D196" s="240"/>
      <c r="E196" s="26"/>
      <c r="F196" s="41"/>
      <c r="G196" s="44"/>
      <c r="H196" s="42"/>
      <c r="I196" s="43"/>
      <c r="J196" s="44"/>
      <c r="K196" s="42"/>
      <c r="L196" s="151"/>
      <c r="M196" s="152"/>
      <c r="N196" s="42"/>
    </row>
    <row r="197" spans="1:14" ht="32.25" hidden="1" customHeight="1" x14ac:dyDescent="0.25">
      <c r="A197" s="172"/>
      <c r="B197" s="243"/>
      <c r="C197" s="240"/>
      <c r="D197" s="240"/>
      <c r="E197" s="11"/>
      <c r="F197" s="41"/>
      <c r="G197" s="44"/>
      <c r="H197" s="42"/>
      <c r="I197" s="43"/>
      <c r="J197" s="44"/>
      <c r="K197" s="42"/>
      <c r="L197" s="151"/>
      <c r="M197" s="152"/>
      <c r="N197" s="42"/>
    </row>
    <row r="198" spans="1:14" ht="16.5" hidden="1" customHeight="1" x14ac:dyDescent="0.25">
      <c r="A198" s="172"/>
      <c r="B198" s="10"/>
      <c r="C198" s="10"/>
      <c r="D198" s="10"/>
      <c r="E198" s="11"/>
      <c r="F198" s="41"/>
      <c r="G198" s="44"/>
      <c r="H198" s="42"/>
      <c r="I198" s="43"/>
      <c r="J198" s="44"/>
      <c r="K198" s="42"/>
      <c r="L198" s="151"/>
      <c r="M198" s="152"/>
      <c r="N198" s="42"/>
    </row>
    <row r="199" spans="1:14" ht="16.5" hidden="1" customHeight="1" x14ac:dyDescent="0.25">
      <c r="A199" s="172"/>
      <c r="B199" s="10"/>
      <c r="C199" s="10"/>
      <c r="D199" s="10"/>
      <c r="E199" s="11"/>
      <c r="F199" s="41"/>
      <c r="G199" s="44"/>
      <c r="H199" s="42"/>
      <c r="I199" s="43"/>
      <c r="J199" s="44"/>
      <c r="K199" s="42"/>
      <c r="L199" s="151"/>
      <c r="M199" s="152"/>
      <c r="N199" s="42"/>
    </row>
    <row r="200" spans="1:14" ht="120" hidden="1" customHeight="1" x14ac:dyDescent="0.25">
      <c r="A200" s="172"/>
      <c r="B200" s="31"/>
      <c r="C200" s="40"/>
      <c r="D200" s="27"/>
      <c r="E200" s="10"/>
      <c r="F200" s="36"/>
      <c r="G200" s="44"/>
      <c r="H200" s="44"/>
      <c r="I200" s="35"/>
      <c r="J200" s="38"/>
      <c r="K200" s="44"/>
      <c r="L200" s="163"/>
      <c r="M200" s="152"/>
      <c r="N200" s="42"/>
    </row>
    <row r="201" spans="1:14" ht="20.25" hidden="1" customHeight="1" x14ac:dyDescent="0.25">
      <c r="A201" s="172"/>
      <c r="B201" s="10"/>
      <c r="C201" s="10"/>
      <c r="D201" s="10"/>
      <c r="E201" s="11"/>
      <c r="F201" s="41"/>
      <c r="G201" s="44"/>
      <c r="H201" s="42"/>
      <c r="I201" s="43"/>
      <c r="J201" s="44"/>
      <c r="K201" s="42"/>
      <c r="L201" s="151"/>
      <c r="M201" s="152"/>
      <c r="N201" s="42"/>
    </row>
    <row r="202" spans="1:14" ht="19.5" hidden="1" customHeight="1" x14ac:dyDescent="0.25">
      <c r="A202" s="172"/>
      <c r="B202" s="241"/>
      <c r="C202" s="240"/>
      <c r="D202" s="240"/>
      <c r="E202" s="11"/>
      <c r="F202" s="35"/>
      <c r="G202" s="38"/>
      <c r="H202" s="42"/>
      <c r="I202" s="32"/>
      <c r="J202" s="38"/>
      <c r="K202" s="42"/>
      <c r="L202" s="161"/>
      <c r="M202" s="162"/>
      <c r="N202" s="42"/>
    </row>
    <row r="203" spans="1:14" ht="18.75" hidden="1" customHeight="1" x14ac:dyDescent="0.25">
      <c r="A203" s="172"/>
      <c r="B203" s="242"/>
      <c r="C203" s="240"/>
      <c r="D203" s="240"/>
      <c r="E203" s="26"/>
      <c r="F203" s="41"/>
      <c r="G203" s="44"/>
      <c r="H203" s="42"/>
      <c r="I203" s="43"/>
      <c r="J203" s="44"/>
      <c r="K203" s="42"/>
      <c r="L203" s="151"/>
      <c r="M203" s="152"/>
      <c r="N203" s="42"/>
    </row>
    <row r="204" spans="1:14" ht="24.75" hidden="1" customHeight="1" x14ac:dyDescent="0.25">
      <c r="A204" s="172"/>
      <c r="B204" s="243"/>
      <c r="C204" s="240"/>
      <c r="D204" s="240"/>
      <c r="E204" s="11"/>
      <c r="F204" s="41"/>
      <c r="G204" s="44"/>
      <c r="H204" s="42"/>
      <c r="I204" s="43"/>
      <c r="J204" s="44"/>
      <c r="K204" s="42"/>
      <c r="L204" s="151"/>
      <c r="M204" s="152"/>
      <c r="N204" s="42"/>
    </row>
    <row r="205" spans="1:14" ht="16.5" hidden="1" customHeight="1" x14ac:dyDescent="0.25">
      <c r="A205" s="172"/>
      <c r="B205" s="10"/>
      <c r="C205" s="10"/>
      <c r="D205" s="10"/>
      <c r="E205" s="11"/>
      <c r="F205" s="41"/>
      <c r="G205" s="44"/>
      <c r="H205" s="42"/>
      <c r="I205" s="43"/>
      <c r="J205" s="44"/>
      <c r="K205" s="42"/>
      <c r="L205" s="151"/>
      <c r="M205" s="152"/>
      <c r="N205" s="42"/>
    </row>
    <row r="206" spans="1:14" ht="16.5" hidden="1" customHeight="1" x14ac:dyDescent="0.25">
      <c r="A206" s="172"/>
      <c r="B206" s="10"/>
      <c r="C206" s="10"/>
      <c r="D206" s="10"/>
      <c r="E206" s="11"/>
      <c r="F206" s="41"/>
      <c r="G206" s="44"/>
      <c r="H206" s="42"/>
      <c r="I206" s="41"/>
      <c r="J206" s="44"/>
      <c r="K206" s="42"/>
      <c r="L206" s="151"/>
      <c r="M206" s="152"/>
      <c r="N206" s="42"/>
    </row>
    <row r="207" spans="1:14" ht="65.25" hidden="1" customHeight="1" x14ac:dyDescent="0.25">
      <c r="A207" s="172"/>
      <c r="B207" s="31"/>
      <c r="C207" s="29"/>
      <c r="D207" s="27"/>
      <c r="E207" s="10"/>
      <c r="F207" s="35"/>
      <c r="G207" s="38"/>
      <c r="H207" s="44"/>
      <c r="I207" s="32"/>
      <c r="J207" s="38"/>
      <c r="K207" s="44"/>
      <c r="L207" s="161"/>
      <c r="M207" s="162"/>
      <c r="N207" s="42"/>
    </row>
    <row r="208" spans="1:14" ht="20.25" hidden="1" customHeight="1" x14ac:dyDescent="0.25">
      <c r="A208" s="172"/>
      <c r="B208" s="10"/>
      <c r="C208" s="10"/>
      <c r="D208" s="10"/>
      <c r="E208" s="11"/>
      <c r="F208" s="41"/>
      <c r="G208" s="44"/>
      <c r="H208" s="42"/>
      <c r="I208" s="43"/>
      <c r="J208" s="44"/>
      <c r="K208" s="42"/>
      <c r="L208" s="151"/>
      <c r="M208" s="152"/>
      <c r="N208" s="42"/>
    </row>
    <row r="209" spans="1:14" ht="21" hidden="1" customHeight="1" x14ac:dyDescent="0.25">
      <c r="A209" s="172"/>
      <c r="B209" s="241"/>
      <c r="C209" s="240"/>
      <c r="D209" s="240"/>
      <c r="E209" s="11"/>
      <c r="F209" s="35"/>
      <c r="G209" s="38"/>
      <c r="H209" s="42"/>
      <c r="I209" s="32"/>
      <c r="J209" s="38"/>
      <c r="K209" s="42"/>
      <c r="L209" s="161"/>
      <c r="M209" s="162"/>
      <c r="N209" s="42"/>
    </row>
    <row r="210" spans="1:14" ht="19.5" hidden="1" customHeight="1" x14ac:dyDescent="0.25">
      <c r="A210" s="172"/>
      <c r="B210" s="242"/>
      <c r="C210" s="240"/>
      <c r="D210" s="240"/>
      <c r="E210" s="26"/>
      <c r="F210" s="41"/>
      <c r="G210" s="44"/>
      <c r="H210" s="42"/>
      <c r="I210" s="43"/>
      <c r="J210" s="44"/>
      <c r="K210" s="42"/>
      <c r="L210" s="151"/>
      <c r="M210" s="152"/>
      <c r="N210" s="42"/>
    </row>
    <row r="211" spans="1:14" ht="23.25" hidden="1" customHeight="1" x14ac:dyDescent="0.25">
      <c r="A211" s="172"/>
      <c r="B211" s="243"/>
      <c r="C211" s="240"/>
      <c r="D211" s="240"/>
      <c r="E211" s="11"/>
      <c r="F211" s="41"/>
      <c r="G211" s="44"/>
      <c r="H211" s="42"/>
      <c r="I211" s="43"/>
      <c r="J211" s="44"/>
      <c r="K211" s="42"/>
      <c r="L211" s="151"/>
      <c r="M211" s="152"/>
      <c r="N211" s="42"/>
    </row>
    <row r="212" spans="1:14" ht="17.25" hidden="1" customHeight="1" x14ac:dyDescent="0.25">
      <c r="A212" s="172"/>
      <c r="B212" s="10"/>
      <c r="C212" s="10"/>
      <c r="D212" s="10"/>
      <c r="E212" s="11"/>
      <c r="F212" s="41"/>
      <c r="G212" s="44"/>
      <c r="H212" s="42"/>
      <c r="I212" s="43"/>
      <c r="J212" s="44"/>
      <c r="K212" s="42"/>
      <c r="L212" s="151"/>
      <c r="M212" s="152"/>
      <c r="N212" s="42"/>
    </row>
    <row r="213" spans="1:14" ht="16.5" hidden="1" customHeight="1" x14ac:dyDescent="0.25">
      <c r="A213" s="172"/>
      <c r="B213" s="10"/>
      <c r="C213" s="10"/>
      <c r="D213" s="10"/>
      <c r="E213" s="11"/>
      <c r="F213" s="41"/>
      <c r="G213" s="44"/>
      <c r="H213" s="42"/>
      <c r="I213" s="43"/>
      <c r="J213" s="44"/>
      <c r="K213" s="42"/>
      <c r="L213" s="151"/>
      <c r="M213" s="152"/>
      <c r="N213" s="42"/>
    </row>
    <row r="214" spans="1:14" ht="62.25" hidden="1" customHeight="1" x14ac:dyDescent="0.25">
      <c r="A214" s="172"/>
      <c r="B214" s="31"/>
      <c r="C214" s="29"/>
      <c r="D214" s="27"/>
      <c r="E214" s="10"/>
      <c r="F214" s="35"/>
      <c r="G214" s="38"/>
      <c r="H214" s="44"/>
      <c r="I214" s="32"/>
      <c r="J214" s="38"/>
      <c r="K214" s="44"/>
      <c r="L214" s="161"/>
      <c r="M214" s="162"/>
      <c r="N214" s="42"/>
    </row>
    <row r="215" spans="1:14" ht="17.25" hidden="1" customHeight="1" x14ac:dyDescent="0.25">
      <c r="A215" s="172"/>
      <c r="B215" s="10"/>
      <c r="C215" s="10"/>
      <c r="D215" s="10"/>
      <c r="E215" s="11"/>
      <c r="F215" s="41"/>
      <c r="G215" s="44"/>
      <c r="H215" s="42"/>
      <c r="I215" s="43"/>
      <c r="J215" s="44"/>
      <c r="K215" s="42"/>
      <c r="L215" s="151"/>
      <c r="M215" s="152"/>
      <c r="N215" s="42"/>
    </row>
    <row r="216" spans="1:14" ht="21.75" hidden="1" customHeight="1" x14ac:dyDescent="0.25">
      <c r="A216" s="172"/>
      <c r="B216" s="241"/>
      <c r="C216" s="240"/>
      <c r="D216" s="240"/>
      <c r="E216" s="11"/>
      <c r="F216" s="35"/>
      <c r="G216" s="38"/>
      <c r="H216" s="42"/>
      <c r="I216" s="35"/>
      <c r="J216" s="38"/>
      <c r="K216" s="42"/>
      <c r="L216" s="161"/>
      <c r="M216" s="162"/>
      <c r="N216" s="42"/>
    </row>
    <row r="217" spans="1:14" ht="16.5" hidden="1" customHeight="1" x14ac:dyDescent="0.25">
      <c r="A217" s="172"/>
      <c r="B217" s="242"/>
      <c r="C217" s="240"/>
      <c r="D217" s="240"/>
      <c r="E217" s="26"/>
      <c r="F217" s="41"/>
      <c r="G217" s="44"/>
      <c r="H217" s="42"/>
      <c r="I217" s="43"/>
      <c r="J217" s="44"/>
      <c r="K217" s="42"/>
      <c r="L217" s="151"/>
      <c r="M217" s="152"/>
      <c r="N217" s="42"/>
    </row>
    <row r="218" spans="1:14" ht="33" hidden="1" customHeight="1" x14ac:dyDescent="0.25">
      <c r="A218" s="172"/>
      <c r="B218" s="243"/>
      <c r="C218" s="240"/>
      <c r="D218" s="240"/>
      <c r="E218" s="11"/>
      <c r="F218" s="41"/>
      <c r="G218" s="44"/>
      <c r="H218" s="42"/>
      <c r="I218" s="43"/>
      <c r="J218" s="44"/>
      <c r="K218" s="42"/>
      <c r="L218" s="151"/>
      <c r="M218" s="152"/>
      <c r="N218" s="42"/>
    </row>
    <row r="219" spans="1:14" ht="16.5" hidden="1" customHeight="1" x14ac:dyDescent="0.25">
      <c r="A219" s="172"/>
      <c r="B219" s="10"/>
      <c r="C219" s="10"/>
      <c r="D219" s="10"/>
      <c r="E219" s="11"/>
      <c r="F219" s="41"/>
      <c r="G219" s="44"/>
      <c r="H219" s="42"/>
      <c r="I219" s="43"/>
      <c r="J219" s="44"/>
      <c r="K219" s="42"/>
      <c r="L219" s="151"/>
      <c r="M219" s="152"/>
      <c r="N219" s="42"/>
    </row>
    <row r="220" spans="1:14" ht="16.5" hidden="1" customHeight="1" x14ac:dyDescent="0.25">
      <c r="A220" s="172"/>
      <c r="B220" s="10"/>
      <c r="C220" s="10"/>
      <c r="D220" s="10"/>
      <c r="E220" s="11"/>
      <c r="F220" s="41"/>
      <c r="G220" s="44"/>
      <c r="H220" s="42"/>
      <c r="I220" s="41"/>
      <c r="J220" s="44"/>
      <c r="K220" s="42"/>
      <c r="L220" s="151"/>
      <c r="M220" s="152"/>
      <c r="N220" s="42"/>
    </row>
    <row r="221" spans="1:14" ht="71.25" hidden="1" customHeight="1" x14ac:dyDescent="0.25">
      <c r="A221" s="172"/>
      <c r="B221" s="31"/>
      <c r="C221" s="29"/>
      <c r="D221" s="27"/>
      <c r="E221" s="10"/>
      <c r="F221" s="35"/>
      <c r="G221" s="38"/>
      <c r="H221" s="44"/>
      <c r="I221" s="35"/>
      <c r="J221" s="38"/>
      <c r="K221" s="44"/>
      <c r="L221" s="161"/>
      <c r="M221" s="162"/>
      <c r="N221" s="42"/>
    </row>
    <row r="222" spans="1:14" ht="16.5" hidden="1" customHeight="1" x14ac:dyDescent="0.25">
      <c r="A222" s="172"/>
      <c r="B222" s="10"/>
      <c r="C222" s="10"/>
      <c r="D222" s="10"/>
      <c r="E222" s="11"/>
      <c r="F222" s="41"/>
      <c r="G222" s="44"/>
      <c r="H222" s="42"/>
      <c r="I222" s="43"/>
      <c r="J222" s="44"/>
      <c r="K222" s="42"/>
      <c r="L222" s="151"/>
      <c r="M222" s="152"/>
      <c r="N222" s="42"/>
    </row>
    <row r="223" spans="1:14" ht="21.75" hidden="1" customHeight="1" x14ac:dyDescent="0.25">
      <c r="A223" s="172"/>
      <c r="B223" s="241"/>
      <c r="C223" s="240"/>
      <c r="D223" s="240"/>
      <c r="E223" s="11"/>
      <c r="F223" s="41"/>
      <c r="G223" s="44"/>
      <c r="H223" s="42"/>
      <c r="I223" s="32"/>
      <c r="J223" s="38"/>
      <c r="K223" s="42"/>
      <c r="L223" s="151"/>
      <c r="M223" s="152"/>
      <c r="N223" s="42"/>
    </row>
    <row r="224" spans="1:14" ht="18.75" hidden="1" customHeight="1" x14ac:dyDescent="0.25">
      <c r="A224" s="172"/>
      <c r="B224" s="242"/>
      <c r="C224" s="240"/>
      <c r="D224" s="240"/>
      <c r="E224" s="26"/>
      <c r="F224" s="41"/>
      <c r="G224" s="44"/>
      <c r="H224" s="42"/>
      <c r="I224" s="43"/>
      <c r="J224" s="44"/>
      <c r="K224" s="42"/>
      <c r="L224" s="151"/>
      <c r="M224" s="152"/>
      <c r="N224" s="42"/>
    </row>
    <row r="225" spans="1:14" ht="24.75" hidden="1" customHeight="1" x14ac:dyDescent="0.25">
      <c r="A225" s="172"/>
      <c r="B225" s="243"/>
      <c r="C225" s="240"/>
      <c r="D225" s="240"/>
      <c r="E225" s="11"/>
      <c r="F225" s="41"/>
      <c r="G225" s="44"/>
      <c r="H225" s="42"/>
      <c r="I225" s="43"/>
      <c r="J225" s="44"/>
      <c r="K225" s="42"/>
      <c r="L225" s="151"/>
      <c r="M225" s="152"/>
      <c r="N225" s="42"/>
    </row>
    <row r="226" spans="1:14" ht="16.5" hidden="1" customHeight="1" x14ac:dyDescent="0.25">
      <c r="A226" s="172"/>
      <c r="B226" s="10"/>
      <c r="C226" s="10"/>
      <c r="D226" s="10"/>
      <c r="E226" s="11"/>
      <c r="F226" s="41"/>
      <c r="G226" s="44"/>
      <c r="H226" s="42"/>
      <c r="I226" s="43"/>
      <c r="J226" s="44"/>
      <c r="K226" s="42"/>
      <c r="L226" s="151"/>
      <c r="M226" s="152"/>
      <c r="N226" s="42"/>
    </row>
    <row r="227" spans="1:14" ht="16.5" hidden="1" customHeight="1" x14ac:dyDescent="0.25">
      <c r="A227" s="172"/>
      <c r="B227" s="10"/>
      <c r="C227" s="10"/>
      <c r="D227" s="10"/>
      <c r="E227" s="11"/>
      <c r="F227" s="41"/>
      <c r="G227" s="44"/>
      <c r="H227" s="42"/>
      <c r="I227" s="43"/>
      <c r="J227" s="44"/>
      <c r="K227" s="42"/>
      <c r="L227" s="151"/>
      <c r="M227" s="152"/>
      <c r="N227" s="42"/>
    </row>
    <row r="228" spans="1:14" ht="68.25" hidden="1" customHeight="1" x14ac:dyDescent="0.25">
      <c r="A228" s="172"/>
      <c r="B228" s="34"/>
      <c r="C228" s="29"/>
      <c r="D228" s="27"/>
      <c r="E228" s="10"/>
      <c r="F228" s="35"/>
      <c r="G228" s="44"/>
      <c r="H228" s="44"/>
      <c r="I228" s="32"/>
      <c r="J228" s="38"/>
      <c r="K228" s="44"/>
      <c r="L228" s="161"/>
      <c r="M228" s="152"/>
      <c r="N228" s="42"/>
    </row>
    <row r="229" spans="1:14" ht="16.5" hidden="1" customHeight="1" x14ac:dyDescent="0.25">
      <c r="A229" s="190"/>
      <c r="B229" s="10"/>
      <c r="C229" s="10"/>
      <c r="D229" s="10"/>
      <c r="E229" s="11"/>
      <c r="F229" s="41"/>
      <c r="G229" s="44"/>
      <c r="H229" s="42"/>
      <c r="I229" s="43"/>
      <c r="J229" s="44"/>
      <c r="K229" s="42"/>
      <c r="L229" s="151"/>
      <c r="M229" s="152"/>
      <c r="N229" s="42"/>
    </row>
    <row r="230" spans="1:14" ht="21.75" hidden="1" customHeight="1" x14ac:dyDescent="0.25">
      <c r="A230" s="191"/>
      <c r="B230" s="241"/>
      <c r="C230" s="184"/>
      <c r="D230" s="184"/>
      <c r="E230" s="11"/>
      <c r="F230" s="41"/>
      <c r="G230" s="44"/>
      <c r="H230" s="42"/>
      <c r="I230" s="32"/>
      <c r="J230" s="38"/>
      <c r="K230" s="42"/>
      <c r="L230" s="151"/>
      <c r="M230" s="152"/>
      <c r="N230" s="42"/>
    </row>
    <row r="231" spans="1:14" ht="18.75" hidden="1" customHeight="1" x14ac:dyDescent="0.25">
      <c r="A231" s="191"/>
      <c r="B231" s="242"/>
      <c r="C231" s="253"/>
      <c r="D231" s="253"/>
      <c r="E231" s="26"/>
      <c r="F231" s="41"/>
      <c r="G231" s="44"/>
      <c r="H231" s="42"/>
      <c r="I231" s="43"/>
      <c r="J231" s="44"/>
      <c r="K231" s="42"/>
      <c r="L231" s="151"/>
      <c r="M231" s="152"/>
      <c r="N231" s="42"/>
    </row>
    <row r="232" spans="1:14" ht="24.75" hidden="1" customHeight="1" x14ac:dyDescent="0.25">
      <c r="A232" s="191"/>
      <c r="B232" s="243"/>
      <c r="C232" s="254"/>
      <c r="D232" s="254"/>
      <c r="E232" s="11"/>
      <c r="F232" s="41"/>
      <c r="G232" s="44"/>
      <c r="H232" s="42"/>
      <c r="I232" s="43"/>
      <c r="J232" s="44"/>
      <c r="K232" s="42"/>
      <c r="L232" s="151"/>
      <c r="M232" s="152"/>
      <c r="N232" s="42"/>
    </row>
    <row r="233" spans="1:14" ht="16.5" hidden="1" customHeight="1" x14ac:dyDescent="0.25">
      <c r="A233" s="252"/>
      <c r="B233" s="10"/>
      <c r="C233" s="10"/>
      <c r="D233" s="10"/>
      <c r="E233" s="11"/>
      <c r="F233" s="41"/>
      <c r="G233" s="44"/>
      <c r="H233" s="42"/>
      <c r="I233" s="43"/>
      <c r="J233" s="44"/>
      <c r="K233" s="42"/>
      <c r="L233" s="151"/>
      <c r="M233" s="152"/>
      <c r="N233" s="42"/>
    </row>
    <row r="234" spans="1:14" ht="16.5" hidden="1" customHeight="1" x14ac:dyDescent="0.25">
      <c r="A234" s="190"/>
      <c r="B234" s="10"/>
      <c r="C234" s="10"/>
      <c r="D234" s="10"/>
      <c r="E234" s="11"/>
      <c r="F234" s="41"/>
      <c r="G234" s="44"/>
      <c r="H234" s="42"/>
      <c r="I234" s="43"/>
      <c r="J234" s="44"/>
      <c r="K234" s="42"/>
      <c r="L234" s="151"/>
      <c r="M234" s="152"/>
      <c r="N234" s="42"/>
    </row>
    <row r="235" spans="1:14" ht="68.25" hidden="1" customHeight="1" x14ac:dyDescent="0.25">
      <c r="A235" s="252"/>
      <c r="B235" s="65"/>
      <c r="C235" s="29"/>
      <c r="D235" s="27"/>
      <c r="E235" s="10"/>
      <c r="F235" s="35"/>
      <c r="G235" s="44"/>
      <c r="H235" s="44"/>
      <c r="I235" s="32"/>
      <c r="J235" s="38"/>
      <c r="K235" s="44"/>
      <c r="L235" s="161"/>
      <c r="M235" s="152"/>
      <c r="N235" s="42"/>
    </row>
    <row r="236" spans="1:14" ht="18.75" x14ac:dyDescent="0.25">
      <c r="A236" s="24"/>
      <c r="B236" s="24"/>
      <c r="C236" s="24"/>
      <c r="D236" s="24"/>
      <c r="E236" s="24"/>
      <c r="F236" s="47"/>
      <c r="G236" s="47"/>
      <c r="H236" s="24"/>
      <c r="I236" s="47"/>
      <c r="J236" s="47"/>
      <c r="K236" s="24"/>
      <c r="L236" s="264"/>
      <c r="M236" s="264"/>
      <c r="N236" s="264"/>
    </row>
    <row r="237" spans="1:14" ht="18.75" x14ac:dyDescent="0.25">
      <c r="A237" s="24"/>
      <c r="B237" s="24"/>
      <c r="C237" s="24"/>
      <c r="D237" s="24"/>
      <c r="E237" s="24"/>
      <c r="F237" s="47"/>
      <c r="G237" s="47"/>
      <c r="H237" s="24"/>
      <c r="I237" s="47"/>
      <c r="J237" s="47"/>
      <c r="K237" s="24"/>
      <c r="L237" s="165"/>
      <c r="M237" s="165"/>
      <c r="N237" s="24"/>
    </row>
    <row r="238" spans="1:14" ht="15.75" x14ac:dyDescent="0.25">
      <c r="A238" s="282" t="s">
        <v>127</v>
      </c>
      <c r="B238" s="282"/>
      <c r="C238" s="283"/>
      <c r="D238" s="283"/>
      <c r="E238" s="283"/>
      <c r="F238" s="283"/>
    </row>
    <row r="239" spans="1:14" ht="15.75" x14ac:dyDescent="0.25">
      <c r="A239" s="4" t="s">
        <v>125</v>
      </c>
      <c r="C239" s="169" t="s">
        <v>126</v>
      </c>
      <c r="J239" s="48" t="s">
        <v>14</v>
      </c>
    </row>
    <row r="241" spans="1:7" ht="15.75" x14ac:dyDescent="0.25">
      <c r="A241" s="4"/>
    </row>
    <row r="242" spans="1:7" ht="15.75" x14ac:dyDescent="0.25">
      <c r="A242" s="4" t="s">
        <v>128</v>
      </c>
    </row>
    <row r="243" spans="1:7" ht="15.75" x14ac:dyDescent="0.25">
      <c r="A243" s="2"/>
    </row>
    <row r="244" spans="1:7" ht="15.75" x14ac:dyDescent="0.25">
      <c r="A244" s="2"/>
    </row>
    <row r="245" spans="1:7" ht="15.75" x14ac:dyDescent="0.25">
      <c r="A245" s="2"/>
    </row>
    <row r="246" spans="1:7" ht="18.75" x14ac:dyDescent="0.25">
      <c r="A246" s="20"/>
    </row>
    <row r="247" spans="1:7" ht="210.75" customHeight="1" x14ac:dyDescent="0.25">
      <c r="A247" s="57"/>
    </row>
    <row r="248" spans="1:7" ht="15.75" x14ac:dyDescent="0.25">
      <c r="A248" s="57"/>
    </row>
    <row r="249" spans="1:7" x14ac:dyDescent="0.25">
      <c r="A249" s="231"/>
      <c r="B249" s="231"/>
      <c r="C249" s="231"/>
      <c r="D249" s="231"/>
      <c r="E249" s="231"/>
      <c r="F249" s="231"/>
      <c r="G249" s="231"/>
    </row>
    <row r="250" spans="1:7" x14ac:dyDescent="0.25">
      <c r="A250" s="231"/>
      <c r="B250" s="231"/>
      <c r="C250" s="231"/>
      <c r="D250" s="231"/>
      <c r="E250" s="231"/>
      <c r="F250" s="231"/>
      <c r="G250" s="231"/>
    </row>
    <row r="251" spans="1:7" ht="48" customHeight="1" x14ac:dyDescent="0.25">
      <c r="A251" s="231"/>
      <c r="B251" s="231"/>
      <c r="C251" s="231"/>
      <c r="D251" s="231"/>
      <c r="E251" s="13"/>
      <c r="F251" s="53"/>
      <c r="G251" s="53"/>
    </row>
    <row r="252" spans="1:7" x14ac:dyDescent="0.25">
      <c r="A252" s="14"/>
      <c r="B252" s="14"/>
      <c r="C252" s="14"/>
      <c r="D252" s="14"/>
      <c r="E252" s="14"/>
      <c r="F252" s="54"/>
      <c r="G252" s="54"/>
    </row>
    <row r="253" spans="1:7" x14ac:dyDescent="0.25">
      <c r="A253" s="227"/>
      <c r="B253" s="15"/>
      <c r="C253" s="16"/>
      <c r="D253" s="15"/>
      <c r="E253" s="15"/>
      <c r="F253" s="50"/>
      <c r="G253" s="50"/>
    </row>
    <row r="254" spans="1:7" ht="48" customHeight="1" x14ac:dyDescent="0.25">
      <c r="A254" s="227"/>
      <c r="B254" s="15"/>
      <c r="C254" s="16"/>
      <c r="D254" s="15"/>
      <c r="E254" s="15"/>
      <c r="F254" s="50"/>
      <c r="G254" s="50"/>
    </row>
    <row r="255" spans="1:7" x14ac:dyDescent="0.25">
      <c r="A255" s="247"/>
      <c r="B255" s="247"/>
      <c r="C255" s="247"/>
      <c r="D255" s="247"/>
      <c r="E255" s="247"/>
      <c r="F255" s="247"/>
      <c r="G255" s="247"/>
    </row>
    <row r="256" spans="1:7" x14ac:dyDescent="0.25">
      <c r="A256" s="227"/>
      <c r="B256" s="15"/>
      <c r="C256" s="17"/>
      <c r="D256" s="15"/>
      <c r="E256" s="15"/>
      <c r="F256" s="50"/>
      <c r="G256" s="50"/>
    </row>
    <row r="257" spans="1:7" x14ac:dyDescent="0.25">
      <c r="A257" s="227"/>
      <c r="B257" s="15"/>
      <c r="C257" s="17"/>
      <c r="D257" s="15"/>
      <c r="E257" s="15"/>
      <c r="F257" s="50"/>
      <c r="G257" s="50"/>
    </row>
    <row r="258" spans="1:7" x14ac:dyDescent="0.25">
      <c r="A258" s="17"/>
      <c r="B258" s="15"/>
      <c r="C258" s="17"/>
      <c r="D258" s="15"/>
      <c r="E258" s="15"/>
      <c r="F258" s="50"/>
      <c r="G258" s="50"/>
    </row>
    <row r="259" spans="1:7" x14ac:dyDescent="0.25">
      <c r="A259" s="17"/>
      <c r="B259" s="15"/>
      <c r="C259" s="17"/>
      <c r="D259" s="15"/>
      <c r="E259" s="15"/>
      <c r="F259" s="50"/>
      <c r="G259" s="50"/>
    </row>
    <row r="260" spans="1:7" x14ac:dyDescent="0.25">
      <c r="A260" s="17"/>
      <c r="B260" s="15"/>
      <c r="C260" s="17"/>
      <c r="D260" s="15"/>
      <c r="E260" s="15"/>
      <c r="F260" s="50"/>
      <c r="G260" s="50"/>
    </row>
    <row r="261" spans="1:7" x14ac:dyDescent="0.25">
      <c r="A261" s="62"/>
      <c r="B261" s="15"/>
      <c r="C261" s="17"/>
      <c r="D261" s="15"/>
      <c r="E261" s="15"/>
      <c r="F261" s="50"/>
      <c r="G261" s="50"/>
    </row>
    <row r="262" spans="1:7" x14ac:dyDescent="0.25">
      <c r="A262" s="227"/>
      <c r="B262" s="15"/>
      <c r="C262" s="17"/>
      <c r="D262" s="15"/>
      <c r="E262" s="15"/>
      <c r="F262" s="50"/>
      <c r="G262" s="50"/>
    </row>
    <row r="263" spans="1:7" x14ac:dyDescent="0.25">
      <c r="A263" s="227"/>
      <c r="B263" s="15"/>
      <c r="C263" s="17"/>
      <c r="D263" s="15"/>
      <c r="E263" s="15"/>
      <c r="F263" s="50"/>
      <c r="G263" s="50"/>
    </row>
    <row r="264" spans="1:7" x14ac:dyDescent="0.25">
      <c r="A264" s="227"/>
      <c r="B264" s="15"/>
      <c r="C264" s="17"/>
      <c r="D264" s="15"/>
      <c r="E264" s="15"/>
      <c r="F264" s="50"/>
      <c r="G264" s="50"/>
    </row>
    <row r="265" spans="1:7" x14ac:dyDescent="0.25">
      <c r="A265" s="227"/>
      <c r="B265" s="15"/>
      <c r="C265" s="17"/>
      <c r="D265" s="15"/>
      <c r="E265" s="17"/>
      <c r="F265" s="50"/>
      <c r="G265" s="50"/>
    </row>
    <row r="266" spans="1:7" x14ac:dyDescent="0.25">
      <c r="A266" s="227"/>
      <c r="B266" s="15"/>
      <c r="C266" s="17"/>
      <c r="D266" s="15"/>
      <c r="E266" s="15"/>
      <c r="F266" s="50"/>
      <c r="G266" s="50"/>
    </row>
    <row r="267" spans="1:7" x14ac:dyDescent="0.25">
      <c r="A267" s="227"/>
      <c r="B267" s="15"/>
      <c r="C267" s="17"/>
      <c r="D267" s="15"/>
      <c r="E267" s="15"/>
      <c r="F267" s="50"/>
      <c r="G267" s="50"/>
    </row>
    <row r="268" spans="1:7" x14ac:dyDescent="0.25">
      <c r="A268" s="227"/>
      <c r="B268" s="15"/>
      <c r="C268" s="17"/>
      <c r="D268" s="15"/>
      <c r="E268" s="15"/>
      <c r="F268" s="50"/>
      <c r="G268" s="50"/>
    </row>
    <row r="269" spans="1:7" x14ac:dyDescent="0.25">
      <c r="A269" s="227"/>
      <c r="B269" s="15"/>
      <c r="C269" s="17"/>
      <c r="D269" s="15"/>
      <c r="E269" s="17"/>
      <c r="F269" s="50"/>
      <c r="G269" s="50"/>
    </row>
    <row r="270" spans="1:7" ht="15.75" x14ac:dyDescent="0.25">
      <c r="A270" s="4"/>
    </row>
    <row r="271" spans="1:7" x14ac:dyDescent="0.25">
      <c r="A271" s="18"/>
    </row>
    <row r="272" spans="1:7" x14ac:dyDescent="0.25">
      <c r="A272" s="18"/>
    </row>
    <row r="273" spans="1:13" x14ac:dyDescent="0.25">
      <c r="A273" s="18"/>
    </row>
    <row r="274" spans="1:13" ht="15.75" x14ac:dyDescent="0.25">
      <c r="A274" s="57"/>
    </row>
    <row r="275" spans="1:13" ht="15.75" x14ac:dyDescent="0.25">
      <c r="A275" s="57"/>
    </row>
    <row r="276" spans="1:13" ht="15.75" x14ac:dyDescent="0.25">
      <c r="A276" s="57"/>
    </row>
    <row r="277" spans="1:13" ht="15.75" x14ac:dyDescent="0.25">
      <c r="A277" s="57"/>
    </row>
    <row r="278" spans="1:13" ht="18.75" x14ac:dyDescent="0.25">
      <c r="A278" s="3"/>
      <c r="M278" s="165"/>
    </row>
    <row r="279" spans="1:13" ht="15.75" x14ac:dyDescent="0.25">
      <c r="A279" s="2"/>
    </row>
    <row r="280" spans="1:13" ht="15.75" x14ac:dyDescent="0.25">
      <c r="A280" s="2"/>
    </row>
    <row r="281" spans="1:13" x14ac:dyDescent="0.25">
      <c r="L281" s="166"/>
    </row>
    <row r="282" spans="1:13" x14ac:dyDescent="0.25">
      <c r="A282" s="1"/>
    </row>
    <row r="283" spans="1:13" x14ac:dyDescent="0.25">
      <c r="A283" s="1"/>
    </row>
    <row r="284" spans="1:13" x14ac:dyDescent="0.25">
      <c r="A284" s="1"/>
    </row>
    <row r="285" spans="1:13" x14ac:dyDescent="0.25">
      <c r="A285" s="1"/>
    </row>
    <row r="286" spans="1:13" x14ac:dyDescent="0.25">
      <c r="A286" s="1"/>
    </row>
    <row r="287" spans="1:13" x14ac:dyDescent="0.25">
      <c r="A287" s="1"/>
    </row>
    <row r="288" spans="1:13" x14ac:dyDescent="0.25">
      <c r="A288" s="1"/>
    </row>
    <row r="289" spans="1:5" x14ac:dyDescent="0.25">
      <c r="A289" s="1"/>
    </row>
    <row r="290" spans="1:5" x14ac:dyDescent="0.25">
      <c r="A290" s="1"/>
    </row>
    <row r="291" spans="1:5" x14ac:dyDescent="0.25">
      <c r="A291" s="1"/>
    </row>
    <row r="292" spans="1:5" x14ac:dyDescent="0.25">
      <c r="A292" s="1"/>
    </row>
    <row r="293" spans="1:5" x14ac:dyDescent="0.25">
      <c r="A293" s="1"/>
    </row>
    <row r="294" spans="1:5" x14ac:dyDescent="0.25">
      <c r="A294" s="1"/>
    </row>
    <row r="295" spans="1:5" x14ac:dyDescent="0.25">
      <c r="A295" s="1"/>
    </row>
    <row r="296" spans="1:5" x14ac:dyDescent="0.25">
      <c r="A296" s="1"/>
    </row>
    <row r="297" spans="1:5" x14ac:dyDescent="0.25">
      <c r="A297" s="1"/>
    </row>
    <row r="298" spans="1:5" x14ac:dyDescent="0.25">
      <c r="A298" s="1"/>
    </row>
    <row r="299" spans="1:5" ht="15.75" x14ac:dyDescent="0.25">
      <c r="A299" s="61"/>
      <c r="E299" s="19"/>
    </row>
    <row r="300" spans="1:5" ht="15.75" x14ac:dyDescent="0.25">
      <c r="A300" s="2"/>
    </row>
    <row r="301" spans="1:5" ht="18.75" x14ac:dyDescent="0.25">
      <c r="A301" s="20"/>
    </row>
    <row r="302" spans="1:5" ht="15.75" x14ac:dyDescent="0.25">
      <c r="A302" s="57"/>
    </row>
    <row r="303" spans="1:5" ht="15.75" x14ac:dyDescent="0.25">
      <c r="A303" s="57"/>
    </row>
    <row r="304" spans="1:5" ht="15.75" x14ac:dyDescent="0.25">
      <c r="A304" s="2"/>
    </row>
    <row r="305" spans="1:20" ht="15.75" x14ac:dyDescent="0.25">
      <c r="A305" s="57"/>
    </row>
    <row r="306" spans="1:20" ht="15.75" x14ac:dyDescent="0.25">
      <c r="A306" s="4"/>
      <c r="T306" s="5"/>
    </row>
    <row r="307" spans="1:20" ht="50.25" customHeight="1" x14ac:dyDescent="0.25">
      <c r="A307" s="57"/>
    </row>
    <row r="309" spans="1:20" x14ac:dyDescent="0.25">
      <c r="A309" s="231"/>
      <c r="B309" s="256"/>
      <c r="C309" s="231"/>
      <c r="D309" s="231"/>
      <c r="E309" s="231"/>
      <c r="F309" s="231"/>
      <c r="G309" s="231"/>
      <c r="H309" s="231"/>
      <c r="I309" s="231"/>
      <c r="J309" s="231"/>
      <c r="K309" s="231"/>
      <c r="L309" s="231"/>
    </row>
    <row r="310" spans="1:20" x14ac:dyDescent="0.25">
      <c r="A310" s="231"/>
      <c r="B310" s="256"/>
      <c r="C310" s="231"/>
      <c r="D310" s="13"/>
      <c r="E310" s="15"/>
      <c r="F310" s="50"/>
      <c r="G310" s="53"/>
      <c r="H310" s="51"/>
      <c r="I310" s="33"/>
      <c r="J310" s="53"/>
      <c r="K310" s="51"/>
      <c r="L310" s="167"/>
    </row>
    <row r="311" spans="1:20" x14ac:dyDescent="0.25">
      <c r="A311" s="14"/>
      <c r="B311" s="14"/>
      <c r="C311" s="14"/>
      <c r="D311" s="14"/>
      <c r="E311" s="14"/>
      <c r="F311" s="54"/>
      <c r="G311" s="54"/>
      <c r="H311" s="52"/>
      <c r="I311" s="45"/>
      <c r="J311" s="54"/>
      <c r="K311" s="52"/>
      <c r="L311" s="168"/>
    </row>
    <row r="312" spans="1:20" x14ac:dyDescent="0.25">
      <c r="A312" s="21"/>
      <c r="B312" s="21"/>
      <c r="C312" s="13"/>
      <c r="D312" s="17"/>
      <c r="E312" s="15"/>
      <c r="F312" s="50"/>
      <c r="G312" s="50"/>
      <c r="H312" s="55"/>
      <c r="I312" s="33"/>
      <c r="J312" s="50"/>
      <c r="K312" s="51"/>
      <c r="L312" s="167"/>
    </row>
    <row r="313" spans="1:20" x14ac:dyDescent="0.25">
      <c r="A313" s="22"/>
      <c r="B313" s="16"/>
      <c r="C313" s="17"/>
      <c r="D313" s="17"/>
      <c r="E313" s="15"/>
      <c r="F313" s="50"/>
      <c r="G313" s="50"/>
      <c r="H313" s="55"/>
      <c r="I313" s="33"/>
      <c r="J313" s="50"/>
      <c r="K313" s="51"/>
      <c r="L313" s="167"/>
    </row>
    <row r="314" spans="1:20" x14ac:dyDescent="0.25">
      <c r="A314" s="23"/>
      <c r="B314" s="17"/>
      <c r="C314" s="17"/>
      <c r="D314" s="17"/>
      <c r="E314" s="15"/>
      <c r="F314" s="50"/>
      <c r="G314" s="50"/>
      <c r="H314" s="55"/>
      <c r="I314" s="33"/>
      <c r="J314" s="50"/>
      <c r="K314" s="51"/>
      <c r="L314" s="167"/>
    </row>
    <row r="315" spans="1:20" x14ac:dyDescent="0.25">
      <c r="A315" s="23"/>
      <c r="B315" s="227"/>
      <c r="C315" s="227"/>
      <c r="D315" s="227"/>
      <c r="E315" s="247"/>
      <c r="F315" s="234"/>
      <c r="G315" s="234"/>
      <c r="H315" s="235"/>
      <c r="I315" s="236"/>
      <c r="J315" s="234"/>
      <c r="K315" s="237"/>
      <c r="L315" s="239"/>
    </row>
    <row r="316" spans="1:20" x14ac:dyDescent="0.25">
      <c r="A316" s="23"/>
      <c r="B316" s="227"/>
      <c r="C316" s="227"/>
      <c r="D316" s="227"/>
      <c r="E316" s="247"/>
      <c r="F316" s="234"/>
      <c r="G316" s="234"/>
      <c r="H316" s="235"/>
      <c r="I316" s="236"/>
      <c r="J316" s="234"/>
      <c r="K316" s="237"/>
      <c r="L316" s="239"/>
    </row>
    <row r="317" spans="1:20" x14ac:dyDescent="0.25">
      <c r="A317" s="247"/>
      <c r="B317" s="247"/>
      <c r="C317" s="247"/>
      <c r="D317" s="247"/>
      <c r="E317" s="247"/>
      <c r="F317" s="247"/>
      <c r="G317" s="247"/>
      <c r="H317" s="247"/>
      <c r="I317" s="247"/>
      <c r="J317" s="247"/>
      <c r="K317" s="247"/>
      <c r="L317" s="247"/>
    </row>
    <row r="318" spans="1:20" x14ac:dyDescent="0.25">
      <c r="A318" s="16"/>
      <c r="B318" s="17"/>
      <c r="C318" s="17"/>
      <c r="D318" s="17"/>
      <c r="E318" s="15"/>
      <c r="F318" s="50"/>
      <c r="G318" s="50"/>
      <c r="H318" s="55"/>
      <c r="I318" s="33"/>
      <c r="J318" s="50"/>
      <c r="K318" s="51"/>
      <c r="L318" s="167"/>
    </row>
    <row r="319" spans="1:20" x14ac:dyDescent="0.25">
      <c r="A319" s="22"/>
      <c r="B319" s="17"/>
      <c r="C319" s="17"/>
      <c r="D319" s="17"/>
      <c r="E319" s="15"/>
      <c r="F319" s="50"/>
      <c r="G319" s="50"/>
      <c r="H319" s="55"/>
      <c r="I319" s="33"/>
      <c r="J319" s="50"/>
      <c r="K319" s="51"/>
      <c r="L319" s="167"/>
    </row>
    <row r="320" spans="1:20" x14ac:dyDescent="0.25">
      <c r="A320" s="22"/>
      <c r="B320" s="17"/>
      <c r="C320" s="17"/>
      <c r="D320" s="17"/>
      <c r="E320" s="15"/>
      <c r="F320" s="50"/>
      <c r="G320" s="50"/>
      <c r="H320" s="55"/>
      <c r="I320" s="33"/>
      <c r="J320" s="50"/>
      <c r="K320" s="51"/>
      <c r="L320" s="167"/>
    </row>
    <row r="321" spans="1:12" x14ac:dyDescent="0.25">
      <c r="A321" s="23"/>
      <c r="B321" s="227"/>
      <c r="C321" s="227"/>
      <c r="D321" s="227"/>
      <c r="E321" s="247"/>
      <c r="F321" s="234"/>
      <c r="G321" s="234"/>
      <c r="H321" s="235"/>
      <c r="I321" s="236"/>
      <c r="J321" s="234"/>
      <c r="K321" s="237"/>
      <c r="L321" s="239"/>
    </row>
    <row r="322" spans="1:12" x14ac:dyDescent="0.25">
      <c r="A322" s="22"/>
      <c r="B322" s="227"/>
      <c r="C322" s="227"/>
      <c r="D322" s="227"/>
      <c r="E322" s="247"/>
      <c r="F322" s="234"/>
      <c r="G322" s="234"/>
      <c r="H322" s="235"/>
      <c r="I322" s="236"/>
      <c r="J322" s="234"/>
      <c r="K322" s="237"/>
      <c r="L322" s="239"/>
    </row>
    <row r="323" spans="1:12" x14ac:dyDescent="0.25">
      <c r="A323" s="16"/>
      <c r="B323" s="17"/>
      <c r="C323" s="17"/>
      <c r="D323" s="17"/>
      <c r="E323" s="15"/>
      <c r="F323" s="50"/>
      <c r="G323" s="50"/>
      <c r="H323" s="55"/>
      <c r="I323" s="33"/>
      <c r="J323" s="50"/>
      <c r="K323" s="51"/>
      <c r="L323" s="167"/>
    </row>
    <row r="324" spans="1:12" x14ac:dyDescent="0.25">
      <c r="A324" s="23"/>
      <c r="B324" s="17"/>
      <c r="C324" s="17"/>
      <c r="D324" s="17"/>
      <c r="E324" s="15"/>
      <c r="F324" s="50"/>
      <c r="G324" s="50"/>
      <c r="H324" s="55"/>
      <c r="I324" s="33"/>
      <c r="J324" s="50"/>
      <c r="K324" s="51"/>
      <c r="L324" s="167"/>
    </row>
    <row r="325" spans="1:12" x14ac:dyDescent="0.25">
      <c r="A325" s="23"/>
      <c r="B325" s="17"/>
      <c r="C325" s="17"/>
      <c r="D325" s="17"/>
      <c r="E325" s="15"/>
      <c r="F325" s="50"/>
      <c r="G325" s="50"/>
      <c r="H325" s="55"/>
      <c r="I325" s="33"/>
      <c r="J325" s="50"/>
      <c r="K325" s="51"/>
      <c r="L325" s="167"/>
    </row>
    <row r="326" spans="1:12" x14ac:dyDescent="0.25">
      <c r="A326" s="23"/>
      <c r="B326" s="227"/>
      <c r="C326" s="227"/>
      <c r="D326" s="227"/>
      <c r="E326" s="247"/>
      <c r="F326" s="234"/>
      <c r="G326" s="234"/>
      <c r="H326" s="235"/>
      <c r="I326" s="236"/>
      <c r="J326" s="234"/>
      <c r="K326" s="237"/>
      <c r="L326" s="239"/>
    </row>
    <row r="327" spans="1:12" x14ac:dyDescent="0.25">
      <c r="A327" s="23"/>
      <c r="B327" s="227"/>
      <c r="C327" s="227"/>
      <c r="D327" s="227"/>
      <c r="E327" s="247"/>
      <c r="F327" s="234"/>
      <c r="G327" s="234"/>
      <c r="H327" s="235"/>
      <c r="I327" s="236"/>
      <c r="J327" s="234"/>
      <c r="K327" s="237"/>
      <c r="L327" s="239"/>
    </row>
    <row r="328" spans="1:12" x14ac:dyDescent="0.25">
      <c r="A328" s="17"/>
      <c r="B328" s="17"/>
      <c r="C328" s="17"/>
      <c r="D328" s="17"/>
      <c r="E328" s="15"/>
      <c r="F328" s="50"/>
      <c r="G328" s="50"/>
      <c r="H328" s="55"/>
      <c r="I328" s="33"/>
      <c r="J328" s="50"/>
      <c r="K328" s="51"/>
      <c r="L328" s="167"/>
    </row>
    <row r="329" spans="1:12" x14ac:dyDescent="0.25">
      <c r="A329" s="23"/>
      <c r="B329" s="17"/>
      <c r="C329" s="17"/>
      <c r="D329" s="17"/>
      <c r="E329" s="15"/>
      <c r="F329" s="50"/>
      <c r="G329" s="50"/>
      <c r="H329" s="55"/>
      <c r="I329" s="33"/>
      <c r="J329" s="50"/>
      <c r="K329" s="51"/>
      <c r="L329" s="167"/>
    </row>
    <row r="330" spans="1:12" x14ac:dyDescent="0.25">
      <c r="A330" s="23"/>
      <c r="B330" s="17"/>
      <c r="C330" s="17"/>
      <c r="D330" s="17"/>
      <c r="E330" s="15"/>
      <c r="F330" s="50"/>
      <c r="G330" s="50"/>
      <c r="H330" s="55"/>
      <c r="I330" s="33"/>
      <c r="J330" s="50"/>
      <c r="K330" s="51"/>
      <c r="L330" s="167"/>
    </row>
    <row r="331" spans="1:12" x14ac:dyDescent="0.25">
      <c r="A331" s="23"/>
      <c r="B331" s="227"/>
      <c r="C331" s="227"/>
      <c r="D331" s="227"/>
      <c r="E331" s="247"/>
      <c r="F331" s="234"/>
      <c r="G331" s="234"/>
      <c r="H331" s="235"/>
      <c r="I331" s="236"/>
      <c r="J331" s="234"/>
      <c r="K331" s="237"/>
      <c r="L331" s="239"/>
    </row>
    <row r="332" spans="1:12" x14ac:dyDescent="0.25">
      <c r="A332" s="23"/>
      <c r="B332" s="227"/>
      <c r="C332" s="227"/>
      <c r="D332" s="227"/>
      <c r="E332" s="247"/>
      <c r="F332" s="234"/>
      <c r="G332" s="234"/>
      <c r="H332" s="235"/>
      <c r="I332" s="236"/>
      <c r="J332" s="234"/>
      <c r="K332" s="237"/>
      <c r="L332" s="239"/>
    </row>
    <row r="333" spans="1:12" x14ac:dyDescent="0.25">
      <c r="A333" s="17"/>
      <c r="B333" s="17"/>
      <c r="C333" s="17"/>
      <c r="D333" s="17"/>
      <c r="E333" s="15"/>
      <c r="F333" s="50"/>
      <c r="G333" s="50"/>
      <c r="H333" s="55"/>
      <c r="I333" s="33"/>
      <c r="J333" s="50"/>
      <c r="K333" s="51"/>
      <c r="L333" s="167"/>
    </row>
    <row r="334" spans="1:12" x14ac:dyDescent="0.25">
      <c r="A334" s="23"/>
      <c r="B334" s="17"/>
      <c r="C334" s="17"/>
      <c r="D334" s="17"/>
      <c r="E334" s="15"/>
      <c r="F334" s="50"/>
      <c r="G334" s="50"/>
      <c r="H334" s="55"/>
      <c r="I334" s="33"/>
      <c r="J334" s="50"/>
      <c r="K334" s="51"/>
      <c r="L334" s="167"/>
    </row>
    <row r="335" spans="1:12" x14ac:dyDescent="0.25">
      <c r="A335" s="23"/>
      <c r="B335" s="17"/>
      <c r="C335" s="17"/>
      <c r="D335" s="17"/>
      <c r="E335" s="15"/>
      <c r="F335" s="50"/>
      <c r="G335" s="50"/>
      <c r="H335" s="55"/>
      <c r="I335" s="33"/>
      <c r="J335" s="50"/>
      <c r="K335" s="51"/>
      <c r="L335" s="167"/>
    </row>
    <row r="336" spans="1:12" x14ac:dyDescent="0.25">
      <c r="A336" s="23"/>
      <c r="B336" s="227"/>
      <c r="C336" s="227"/>
      <c r="D336" s="227"/>
      <c r="E336" s="247"/>
      <c r="F336" s="234"/>
      <c r="G336" s="234"/>
      <c r="H336" s="235"/>
      <c r="I336" s="236"/>
      <c r="J336" s="234"/>
      <c r="K336" s="237"/>
      <c r="L336" s="239"/>
    </row>
    <row r="337" spans="1:14" x14ac:dyDescent="0.25">
      <c r="A337" s="23"/>
      <c r="B337" s="227"/>
      <c r="C337" s="227"/>
      <c r="D337" s="227"/>
      <c r="E337" s="247"/>
      <c r="F337" s="234"/>
      <c r="G337" s="234"/>
      <c r="H337" s="235"/>
      <c r="I337" s="236"/>
      <c r="J337" s="234"/>
      <c r="K337" s="237"/>
      <c r="L337" s="239"/>
    </row>
    <row r="338" spans="1:14" x14ac:dyDescent="0.25">
      <c r="A338" s="18"/>
    </row>
    <row r="339" spans="1:14" x14ac:dyDescent="0.25">
      <c r="A339" s="18"/>
    </row>
    <row r="340" spans="1:14" ht="18.75" x14ac:dyDescent="0.25">
      <c r="A340" s="3"/>
    </row>
    <row r="341" spans="1:14" ht="18.75" x14ac:dyDescent="0.25">
      <c r="A341" s="3"/>
    </row>
    <row r="342" spans="1:14" ht="18.75" x14ac:dyDescent="0.25">
      <c r="A342" s="3"/>
    </row>
    <row r="343" spans="1:14" ht="15.75" x14ac:dyDescent="0.25">
      <c r="A343" s="57"/>
    </row>
    <row r="344" spans="1:14" ht="18.75" x14ac:dyDescent="0.25">
      <c r="A344" s="3"/>
      <c r="M344" s="165"/>
    </row>
    <row r="345" spans="1:14" ht="15.75" x14ac:dyDescent="0.25">
      <c r="A345" s="2"/>
    </row>
    <row r="346" spans="1:14" ht="15.75" x14ac:dyDescent="0.25">
      <c r="A346" s="2"/>
    </row>
    <row r="347" spans="1:14" x14ac:dyDescent="0.25">
      <c r="L347" s="166"/>
    </row>
    <row r="348" spans="1:14" x14ac:dyDescent="0.25">
      <c r="A348" s="1"/>
    </row>
    <row r="349" spans="1:14" x14ac:dyDescent="0.25">
      <c r="A349" s="1"/>
    </row>
    <row r="350" spans="1:14" ht="18.75" x14ac:dyDescent="0.25">
      <c r="A350" s="24"/>
    </row>
    <row r="351" spans="1:14" ht="15.75" x14ac:dyDescent="0.25">
      <c r="A351" s="4"/>
      <c r="N351" s="4"/>
    </row>
    <row r="352" spans="1:14" ht="15.75" x14ac:dyDescent="0.25">
      <c r="A352" s="2"/>
    </row>
    <row r="353" spans="1:8" ht="15.75" x14ac:dyDescent="0.25">
      <c r="A353" s="2"/>
    </row>
    <row r="354" spans="1:8" ht="18.75" x14ac:dyDescent="0.25">
      <c r="A354" s="20"/>
    </row>
    <row r="355" spans="1:8" ht="15.75" x14ac:dyDescent="0.25">
      <c r="A355" s="57"/>
    </row>
    <row r="356" spans="1:8" ht="15.75" x14ac:dyDescent="0.25">
      <c r="A356" s="57"/>
    </row>
    <row r="357" spans="1:8" ht="15.75" x14ac:dyDescent="0.25">
      <c r="A357" s="57"/>
    </row>
    <row r="358" spans="1:8" ht="15.75" x14ac:dyDescent="0.25">
      <c r="A358" s="57"/>
    </row>
    <row r="359" spans="1:8" x14ac:dyDescent="0.25">
      <c r="A359" s="13"/>
      <c r="B359" s="231"/>
      <c r="C359" s="231"/>
      <c r="D359" s="231"/>
      <c r="E359" s="231"/>
      <c r="F359" s="231"/>
      <c r="G359" s="232"/>
      <c r="H359" s="233"/>
    </row>
    <row r="360" spans="1:8" ht="35.25" customHeight="1" x14ac:dyDescent="0.25">
      <c r="A360" s="13"/>
      <c r="B360" s="231"/>
      <c r="C360" s="231"/>
      <c r="D360" s="231"/>
      <c r="E360" s="13"/>
      <c r="F360" s="53"/>
      <c r="G360" s="232"/>
      <c r="H360" s="233"/>
    </row>
    <row r="361" spans="1:8" x14ac:dyDescent="0.25">
      <c r="A361" s="14"/>
      <c r="B361" s="14"/>
      <c r="C361" s="14"/>
      <c r="D361" s="14"/>
      <c r="E361" s="14"/>
      <c r="F361" s="54"/>
      <c r="G361" s="54"/>
      <c r="H361" s="52"/>
    </row>
    <row r="362" spans="1:8" x14ac:dyDescent="0.25">
      <c r="A362" s="227"/>
      <c r="B362" s="15"/>
      <c r="C362" s="16"/>
      <c r="D362" s="15"/>
      <c r="E362" s="15"/>
      <c r="F362" s="50"/>
      <c r="G362" s="50"/>
      <c r="H362" s="55"/>
    </row>
    <row r="363" spans="1:8" x14ac:dyDescent="0.25">
      <c r="A363" s="227"/>
      <c r="B363" s="15"/>
      <c r="C363" s="16"/>
      <c r="D363" s="15"/>
      <c r="E363" s="15"/>
      <c r="F363" s="50"/>
      <c r="G363" s="50"/>
      <c r="H363" s="55"/>
    </row>
    <row r="364" spans="1:8" x14ac:dyDescent="0.25">
      <c r="A364" s="231"/>
      <c r="B364" s="231"/>
      <c r="C364" s="231"/>
      <c r="D364" s="231"/>
      <c r="E364" s="231"/>
      <c r="F364" s="231"/>
      <c r="G364" s="231"/>
      <c r="H364" s="231"/>
    </row>
    <row r="365" spans="1:8" x14ac:dyDescent="0.25">
      <c r="A365" s="17"/>
      <c r="B365" s="15"/>
      <c r="C365" s="17"/>
      <c r="D365" s="15"/>
      <c r="E365" s="15"/>
      <c r="F365" s="50"/>
      <c r="G365" s="50"/>
      <c r="H365" s="55"/>
    </row>
    <row r="366" spans="1:8" x14ac:dyDescent="0.25">
      <c r="A366" s="17"/>
      <c r="B366" s="15"/>
      <c r="C366" s="17"/>
      <c r="D366" s="15"/>
      <c r="E366" s="15"/>
      <c r="F366" s="50"/>
      <c r="G366" s="50"/>
      <c r="H366" s="55"/>
    </row>
    <row r="367" spans="1:8" x14ac:dyDescent="0.25">
      <c r="A367" s="17"/>
      <c r="B367" s="15"/>
      <c r="C367" s="17"/>
      <c r="D367" s="15"/>
      <c r="E367" s="15"/>
      <c r="F367" s="50"/>
      <c r="G367" s="50"/>
      <c r="H367" s="55"/>
    </row>
    <row r="368" spans="1:8" x14ac:dyDescent="0.25">
      <c r="A368" s="17"/>
      <c r="B368" s="15"/>
      <c r="C368" s="17"/>
      <c r="D368" s="15"/>
      <c r="E368" s="15"/>
      <c r="F368" s="50"/>
      <c r="G368" s="50"/>
      <c r="H368" s="55"/>
    </row>
    <row r="369" spans="1:8" x14ac:dyDescent="0.25">
      <c r="A369" s="17"/>
      <c r="B369" s="15"/>
      <c r="C369" s="17"/>
      <c r="D369" s="15"/>
      <c r="E369" s="17"/>
      <c r="F369" s="50"/>
      <c r="G369" s="50"/>
      <c r="H369" s="55"/>
    </row>
    <row r="370" spans="1:8" x14ac:dyDescent="0.25">
      <c r="A370" s="62"/>
      <c r="B370" s="15"/>
      <c r="C370" s="17"/>
      <c r="D370" s="15"/>
      <c r="E370" s="17"/>
      <c r="F370" s="50"/>
      <c r="G370" s="50"/>
      <c r="H370" s="55"/>
    </row>
    <row r="371" spans="1:8" x14ac:dyDescent="0.25">
      <c r="A371" s="227"/>
      <c r="B371" s="15"/>
      <c r="C371" s="17"/>
      <c r="D371" s="15"/>
      <c r="E371" s="15"/>
      <c r="F371" s="50"/>
      <c r="G371" s="50"/>
      <c r="H371" s="55"/>
    </row>
    <row r="372" spans="1:8" x14ac:dyDescent="0.25">
      <c r="A372" s="227"/>
      <c r="B372" s="15"/>
      <c r="C372" s="17"/>
      <c r="D372" s="15"/>
      <c r="E372" s="15"/>
      <c r="F372" s="50"/>
      <c r="G372" s="50"/>
      <c r="H372" s="55"/>
    </row>
    <row r="373" spans="1:8" x14ac:dyDescent="0.25">
      <c r="A373" s="227"/>
      <c r="B373" s="15"/>
      <c r="C373" s="17"/>
      <c r="D373" s="15"/>
      <c r="E373" s="15"/>
      <c r="F373" s="50"/>
      <c r="G373" s="50"/>
      <c r="H373" s="55"/>
    </row>
    <row r="374" spans="1:8" x14ac:dyDescent="0.25">
      <c r="A374" s="227"/>
      <c r="B374" s="15"/>
      <c r="C374" s="17"/>
      <c r="D374" s="15"/>
      <c r="E374" s="17"/>
      <c r="F374" s="50"/>
      <c r="G374" s="50"/>
      <c r="H374" s="55"/>
    </row>
    <row r="375" spans="1:8" x14ac:dyDescent="0.25">
      <c r="A375" s="227"/>
      <c r="B375" s="15"/>
      <c r="C375" s="17"/>
      <c r="D375" s="15"/>
      <c r="E375" s="15"/>
      <c r="F375" s="50"/>
      <c r="G375" s="50"/>
      <c r="H375" s="55"/>
    </row>
    <row r="376" spans="1:8" x14ac:dyDescent="0.25">
      <c r="A376" s="227"/>
      <c r="B376" s="15"/>
      <c r="C376" s="17"/>
      <c r="D376" s="15"/>
      <c r="E376" s="15"/>
      <c r="F376" s="50"/>
      <c r="G376" s="50"/>
      <c r="H376" s="55"/>
    </row>
    <row r="377" spans="1:8" x14ac:dyDescent="0.25">
      <c r="A377" s="227"/>
      <c r="B377" s="15"/>
      <c r="C377" s="17"/>
      <c r="D377" s="15"/>
      <c r="E377" s="15"/>
      <c r="F377" s="50"/>
      <c r="G377" s="50"/>
      <c r="H377" s="55"/>
    </row>
    <row r="378" spans="1:8" x14ac:dyDescent="0.25">
      <c r="A378" s="227"/>
      <c r="B378" s="15"/>
      <c r="C378" s="17"/>
      <c r="D378" s="15"/>
      <c r="E378" s="17"/>
      <c r="F378" s="50"/>
      <c r="G378" s="50"/>
      <c r="H378" s="55"/>
    </row>
    <row r="379" spans="1:8" ht="15.75" x14ac:dyDescent="0.25">
      <c r="A379" s="4"/>
    </row>
    <row r="380" spans="1:8" x14ac:dyDescent="0.25">
      <c r="A380" s="18"/>
    </row>
    <row r="381" spans="1:8" x14ac:dyDescent="0.25">
      <c r="A381" s="18"/>
    </row>
    <row r="382" spans="1:8" x14ac:dyDescent="0.25">
      <c r="A382" s="18"/>
    </row>
    <row r="383" spans="1:8" ht="18.75" x14ac:dyDescent="0.25">
      <c r="A383" s="3"/>
    </row>
    <row r="384" spans="1:8" ht="18.75" x14ac:dyDescent="0.25">
      <c r="A384" s="3"/>
    </row>
    <row r="385" spans="1:13" ht="18.75" x14ac:dyDescent="0.25">
      <c r="A385" s="3"/>
    </row>
    <row r="386" spans="1:13" ht="15.75" x14ac:dyDescent="0.25">
      <c r="A386" s="57"/>
    </row>
    <row r="387" spans="1:13" ht="18.75" x14ac:dyDescent="0.25">
      <c r="A387" s="3"/>
      <c r="M387" s="165"/>
    </row>
    <row r="388" spans="1:13" ht="15.75" x14ac:dyDescent="0.25">
      <c r="A388" s="2"/>
    </row>
    <row r="389" spans="1:13" ht="15.75" x14ac:dyDescent="0.25">
      <c r="A389" s="2"/>
    </row>
    <row r="390" spans="1:13" x14ac:dyDescent="0.25">
      <c r="L390" s="166" t="s">
        <v>15</v>
      </c>
    </row>
    <row r="391" spans="1:13" x14ac:dyDescent="0.25">
      <c r="A391" s="1"/>
    </row>
    <row r="392" spans="1:13" x14ac:dyDescent="0.25">
      <c r="A392" s="1"/>
    </row>
    <row r="393" spans="1:13" ht="18.75" x14ac:dyDescent="0.25">
      <c r="A393" s="3"/>
    </row>
  </sheetData>
  <mergeCells count="249">
    <mergeCell ref="B195:B197"/>
    <mergeCell ref="A238:F238"/>
    <mergeCell ref="A114:A119"/>
    <mergeCell ref="A57:A58"/>
    <mergeCell ref="A59:A74"/>
    <mergeCell ref="A78:A80"/>
    <mergeCell ref="A81:A87"/>
    <mergeCell ref="A88:A92"/>
    <mergeCell ref="A93:A100"/>
    <mergeCell ref="A101:A103"/>
    <mergeCell ref="A105:A109"/>
    <mergeCell ref="A110:A113"/>
    <mergeCell ref="A156:A157"/>
    <mergeCell ref="A159:A163"/>
    <mergeCell ref="A164:A165"/>
    <mergeCell ref="D124:D126"/>
    <mergeCell ref="B78:N78"/>
    <mergeCell ref="B79:B80"/>
    <mergeCell ref="C79:C80"/>
    <mergeCell ref="B88:N88"/>
    <mergeCell ref="B209:B211"/>
    <mergeCell ref="C209:C211"/>
    <mergeCell ref="D209:D211"/>
    <mergeCell ref="B184:B186"/>
    <mergeCell ref="A167:A171"/>
    <mergeCell ref="A172:A173"/>
    <mergeCell ref="A174:A175"/>
    <mergeCell ref="A176:A180"/>
    <mergeCell ref="A181:A182"/>
    <mergeCell ref="A183:A187"/>
    <mergeCell ref="A188:A189"/>
    <mergeCell ref="A190:A191"/>
    <mergeCell ref="A6:N6"/>
    <mergeCell ref="C121:C123"/>
    <mergeCell ref="D121:D123"/>
    <mergeCell ref="C124:C126"/>
    <mergeCell ref="C184:C186"/>
    <mergeCell ref="A227:A228"/>
    <mergeCell ref="A192:A193"/>
    <mergeCell ref="A194:A198"/>
    <mergeCell ref="A199:A200"/>
    <mergeCell ref="A201:A205"/>
    <mergeCell ref="A206:A207"/>
    <mergeCell ref="A208:A212"/>
    <mergeCell ref="A213:A214"/>
    <mergeCell ref="A215:A219"/>
    <mergeCell ref="A220:A221"/>
    <mergeCell ref="K44:K47"/>
    <mergeCell ref="L44:L47"/>
    <mergeCell ref="D184:D186"/>
    <mergeCell ref="B160:B162"/>
    <mergeCell ref="C160:C162"/>
    <mergeCell ref="D160:D162"/>
    <mergeCell ref="B166:N166"/>
    <mergeCell ref="B168:B170"/>
    <mergeCell ref="C168:C170"/>
    <mergeCell ref="D168:D170"/>
    <mergeCell ref="B124:B126"/>
    <mergeCell ref="D44:D47"/>
    <mergeCell ref="G44:G47"/>
    <mergeCell ref="D69:D71"/>
    <mergeCell ref="D115:D116"/>
    <mergeCell ref="D117:D118"/>
    <mergeCell ref="C90:C92"/>
    <mergeCell ref="B90:B92"/>
    <mergeCell ref="B94:B95"/>
    <mergeCell ref="C94:C95"/>
    <mergeCell ref="B72:B74"/>
    <mergeCell ref="C72:C74"/>
    <mergeCell ref="D72:D74"/>
    <mergeCell ref="J309:L309"/>
    <mergeCell ref="E250:G250"/>
    <mergeCell ref="D202:D204"/>
    <mergeCell ref="C37:C39"/>
    <mergeCell ref="M44:M47"/>
    <mergeCell ref="F10:N11"/>
    <mergeCell ref="F12:H12"/>
    <mergeCell ref="I12:K12"/>
    <mergeCell ref="L12:N12"/>
    <mergeCell ref="A15:N15"/>
    <mergeCell ref="B22:N22"/>
    <mergeCell ref="B24:B26"/>
    <mergeCell ref="C24:C26"/>
    <mergeCell ref="B216:B218"/>
    <mergeCell ref="C216:C218"/>
    <mergeCell ref="L236:N236"/>
    <mergeCell ref="N44:N47"/>
    <mergeCell ref="E44:E47"/>
    <mergeCell ref="F44:F47"/>
    <mergeCell ref="C202:C204"/>
    <mergeCell ref="B152:B154"/>
    <mergeCell ref="A48:A49"/>
    <mergeCell ref="A50:A51"/>
    <mergeCell ref="D146:D156"/>
    <mergeCell ref="D315:D316"/>
    <mergeCell ref="E315:E316"/>
    <mergeCell ref="F315:F316"/>
    <mergeCell ref="G315:G316"/>
    <mergeCell ref="A249:A251"/>
    <mergeCell ref="B249:B251"/>
    <mergeCell ref="C249:C251"/>
    <mergeCell ref="D249:D251"/>
    <mergeCell ref="E249:G249"/>
    <mergeCell ref="A309:A310"/>
    <mergeCell ref="B309:B310"/>
    <mergeCell ref="C309:C310"/>
    <mergeCell ref="D309:F309"/>
    <mergeCell ref="G309:I309"/>
    <mergeCell ref="A253:A254"/>
    <mergeCell ref="A255:G255"/>
    <mergeCell ref="A256:A257"/>
    <mergeCell ref="A262:A265"/>
    <mergeCell ref="A266:A269"/>
    <mergeCell ref="H315:H316"/>
    <mergeCell ref="I315:I316"/>
    <mergeCell ref="B321:B322"/>
    <mergeCell ref="C321:C322"/>
    <mergeCell ref="D321:D322"/>
    <mergeCell ref="E321:E322"/>
    <mergeCell ref="F321:F322"/>
    <mergeCell ref="G326:G327"/>
    <mergeCell ref="H326:H327"/>
    <mergeCell ref="I326:I327"/>
    <mergeCell ref="B326:B327"/>
    <mergeCell ref="C326:C327"/>
    <mergeCell ref="D326:D327"/>
    <mergeCell ref="E326:E327"/>
    <mergeCell ref="H321:H322"/>
    <mergeCell ref="F326:F327"/>
    <mergeCell ref="B336:B337"/>
    <mergeCell ref="C336:C337"/>
    <mergeCell ref="D336:D337"/>
    <mergeCell ref="E336:E337"/>
    <mergeCell ref="F336:F337"/>
    <mergeCell ref="B331:B332"/>
    <mergeCell ref="C331:C332"/>
    <mergeCell ref="D331:D332"/>
    <mergeCell ref="E331:E332"/>
    <mergeCell ref="F331:F332"/>
    <mergeCell ref="H331:H332"/>
    <mergeCell ref="I331:I332"/>
    <mergeCell ref="I321:I322"/>
    <mergeCell ref="J321:J322"/>
    <mergeCell ref="K321:K322"/>
    <mergeCell ref="L321:L322"/>
    <mergeCell ref="G321:G322"/>
    <mergeCell ref="J331:J332"/>
    <mergeCell ref="K331:K332"/>
    <mergeCell ref="L331:L332"/>
    <mergeCell ref="G331:G332"/>
    <mergeCell ref="J326:J327"/>
    <mergeCell ref="K326:K327"/>
    <mergeCell ref="L326:L327"/>
    <mergeCell ref="J315:J316"/>
    <mergeCell ref="K315:K316"/>
    <mergeCell ref="L315:L316"/>
    <mergeCell ref="A317:L317"/>
    <mergeCell ref="B315:B316"/>
    <mergeCell ref="C315:C316"/>
    <mergeCell ref="B121:B123"/>
    <mergeCell ref="A362:A363"/>
    <mergeCell ref="A364:H364"/>
    <mergeCell ref="B140:N140"/>
    <mergeCell ref="B145:N145"/>
    <mergeCell ref="B158:N158"/>
    <mergeCell ref="C152:C154"/>
    <mergeCell ref="A234:A235"/>
    <mergeCell ref="A229:A233"/>
    <mergeCell ref="B230:B232"/>
    <mergeCell ref="C230:C232"/>
    <mergeCell ref="D230:D232"/>
    <mergeCell ref="D216:D218"/>
    <mergeCell ref="B223:B225"/>
    <mergeCell ref="C223:C225"/>
    <mergeCell ref="D223:D225"/>
    <mergeCell ref="A222:A226"/>
    <mergeCell ref="D141:D144"/>
    <mergeCell ref="A371:A374"/>
    <mergeCell ref="A375:A378"/>
    <mergeCell ref="B2:N2"/>
    <mergeCell ref="A7:N7"/>
    <mergeCell ref="A8:N8"/>
    <mergeCell ref="B359:B360"/>
    <mergeCell ref="C359:C360"/>
    <mergeCell ref="D359:D360"/>
    <mergeCell ref="E359:F359"/>
    <mergeCell ref="G359:G360"/>
    <mergeCell ref="H359:H360"/>
    <mergeCell ref="G336:G337"/>
    <mergeCell ref="H336:H337"/>
    <mergeCell ref="I336:I337"/>
    <mergeCell ref="J336:J337"/>
    <mergeCell ref="K336:K337"/>
    <mergeCell ref="B37:B39"/>
    <mergeCell ref="L336:L337"/>
    <mergeCell ref="C195:C197"/>
    <mergeCell ref="D195:D197"/>
    <mergeCell ref="B202:B204"/>
    <mergeCell ref="B177:B179"/>
    <mergeCell ref="C177:C179"/>
    <mergeCell ref="D177:D179"/>
    <mergeCell ref="B96:B98"/>
    <mergeCell ref="C96:C98"/>
    <mergeCell ref="D96:D98"/>
    <mergeCell ref="B104:N104"/>
    <mergeCell ref="B106:B109"/>
    <mergeCell ref="C106:C109"/>
    <mergeCell ref="D23:D28"/>
    <mergeCell ref="D36:D41"/>
    <mergeCell ref="D53:D58"/>
    <mergeCell ref="D79:D84"/>
    <mergeCell ref="D89:D95"/>
    <mergeCell ref="D105:D111"/>
    <mergeCell ref="B35:N35"/>
    <mergeCell ref="B52:N52"/>
    <mergeCell ref="B54:B56"/>
    <mergeCell ref="C54:C56"/>
    <mergeCell ref="B65:B68"/>
    <mergeCell ref="D65:D68"/>
    <mergeCell ref="C65:C68"/>
    <mergeCell ref="B44:B47"/>
    <mergeCell ref="C44:C47"/>
    <mergeCell ref="H44:H47"/>
    <mergeCell ref="I44:I47"/>
    <mergeCell ref="J44:J47"/>
    <mergeCell ref="J4:N4"/>
    <mergeCell ref="J5:N5"/>
    <mergeCell ref="A75:A77"/>
    <mergeCell ref="A151:A155"/>
    <mergeCell ref="A149:A150"/>
    <mergeCell ref="B69:B71"/>
    <mergeCell ref="C69:C71"/>
    <mergeCell ref="B115:B116"/>
    <mergeCell ref="A16:A21"/>
    <mergeCell ref="B17:B21"/>
    <mergeCell ref="C17:C21"/>
    <mergeCell ref="A23:A26"/>
    <mergeCell ref="A27:A28"/>
    <mergeCell ref="A29:A30"/>
    <mergeCell ref="A31:A32"/>
    <mergeCell ref="A33:A34"/>
    <mergeCell ref="A36:A39"/>
    <mergeCell ref="A40:A41"/>
    <mergeCell ref="A42:A47"/>
    <mergeCell ref="A52:A56"/>
    <mergeCell ref="C115:C116"/>
    <mergeCell ref="C117:C118"/>
    <mergeCell ref="B117:B118"/>
    <mergeCell ref="D17:D21"/>
  </mergeCells>
  <pageMargins left="0.31496062992125984" right="0.31496062992125984" top="0.35433070866141736" bottom="0.15748031496062992" header="0" footer="0"/>
  <pageSetup paperSize="9" scale="56" fitToHeight="0" orientation="landscape" verticalDpi="1200" r:id="rId1"/>
  <headerFooter>
    <oddFooter>&amp;R&amp;P</oddFooter>
  </headerFooter>
  <rowBreaks count="6" manualBreakCount="6">
    <brk id="34" max="14" man="1"/>
    <brk id="65" max="14" man="1"/>
    <brk id="98" max="14" man="1"/>
    <brk id="123" max="14" man="1"/>
    <brk id="143" max="14" man="1"/>
    <brk id="242" max="14" man="1"/>
  </rowBreaks>
  <ignoredErrors>
    <ignoredError sqref="I16:I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</vt:lpstr>
      <vt:lpstr>'Додаток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Беспала Богдана Володимирівна</dc:creator>
  <cp:lastModifiedBy>Черномаз Ірина Миколаївна</cp:lastModifiedBy>
  <cp:lastPrinted>2024-05-10T10:47:03Z</cp:lastPrinted>
  <dcterms:created xsi:type="dcterms:W3CDTF">2023-08-31T07:51:10Z</dcterms:created>
  <dcterms:modified xsi:type="dcterms:W3CDTF">2024-06-19T11:57:17Z</dcterms:modified>
</cp:coreProperties>
</file>