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1 Листопад\Наказ 12.11.2024 № 355\Наказ\"/>
    </mc:Choice>
  </mc:AlternateContent>
  <bookViews>
    <workbookView xWindow="765" yWindow="3450" windowWidth="21600" windowHeight="11295"/>
  </bookViews>
  <sheets>
    <sheet name="дод 3" sheetId="7" r:id="rId1"/>
  </sheets>
  <definedNames>
    <definedName name="_xlnm._FilterDatabase" localSheetId="0" hidden="1">'дод 3'!$A$11:$E$42</definedName>
    <definedName name="_xlnm.Print_Titles" localSheetId="0">'дод 3'!$A:$B</definedName>
    <definedName name="_xlnm.Print_Area" localSheetId="0">'дод 3'!$A$1:$E$58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7" l="1"/>
  <c r="D49" i="7" s="1"/>
  <c r="D50" i="7"/>
  <c r="D43" i="7"/>
  <c r="D45" i="7" s="1"/>
  <c r="D29" i="7"/>
  <c r="D31" i="7" s="1"/>
  <c r="D16" i="7"/>
  <c r="D15" i="7" s="1"/>
  <c r="D36" i="7"/>
  <c r="D37" i="7"/>
  <c r="D35" i="7" l="1"/>
  <c r="D34" i="7" s="1"/>
  <c r="D42" i="7" l="1"/>
  <c r="D28" i="7"/>
  <c r="D47" i="7" s="1"/>
  <c r="D53" i="7" s="1"/>
  <c r="D48" i="7" l="1"/>
  <c r="D54" i="7" s="1"/>
  <c r="D46" i="7" l="1"/>
  <c r="D52" i="7" s="1"/>
</calcChain>
</file>

<file path=xl/sharedStrings.xml><?xml version="1.0" encoding="utf-8"?>
<sst xmlns="http://schemas.openxmlformats.org/spreadsheetml/2006/main" count="89" uniqueCount="48">
  <si>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</si>
  <si>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</si>
  <si>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</si>
  <si>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</si>
  <si>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УСЬОГО за розділами І, ІІ, у тому числі: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</si>
  <si>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</si>
  <si>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</si>
  <si>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</si>
  <si>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</si>
  <si>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</si>
  <si>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</si>
  <si>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</si>
  <si>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</si>
  <si>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</si>
  <si>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</si>
  <si>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</si>
  <si>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</si>
  <si>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</si>
  <si>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</si>
  <si>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1810000000</t>
  </si>
  <si>
    <t>1853100000</t>
  </si>
  <si>
    <t>1852700000</t>
  </si>
  <si>
    <t>Інші субвенції з місцевого бюджету</t>
  </si>
  <si>
    <t>0219800</t>
  </si>
  <si>
    <t>1850700000</t>
  </si>
  <si>
    <t>Бюджет Ворожбянської міської територіальної громади</t>
  </si>
  <si>
    <t>1854000000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</si>
  <si>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</si>
  <si>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</si>
  <si>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>0819770</t>
  </si>
  <si>
    <t>Бюджет Охтирської міської територіальної громади</t>
  </si>
  <si>
    <t>1853700000</t>
  </si>
  <si>
    <t>0219770</t>
  </si>
  <si>
    <t>1019770</t>
  </si>
  <si>
    <t>Районний бюджет Сумського району</t>
  </si>
  <si>
    <t>1831520000</t>
  </si>
  <si>
    <t>0719770</t>
  </si>
  <si>
    <t>1855000000</t>
  </si>
  <si>
    <t>3719770</t>
  </si>
  <si>
    <t xml:space="preserve">Бюджет Хотінської селищної територіальної громади </t>
  </si>
  <si>
    <t>Бюджет Юнаківської сільської територіальної громади</t>
  </si>
  <si>
    <t xml:space="preserve">                                                                                Додаток 3</t>
  </si>
  <si>
    <t>Перший заступник директора Департаменту фінансів,                                                                                                                                                        економіки та інвестицій  Сумської міської ради                                                                                        Лариса СКИРТАЧ</t>
  </si>
  <si>
    <t>Зміни до додатку 5 до наказу Сумської міської військової адміністрації                                                                            від 25.12.2023 № 114 – СМР                                                                                                                                           «Про бюджет Сумської міської територіальної громади на 2024 рік» (зі змінами)</t>
  </si>
  <si>
    <t>«Міжбюджетні трансферти на 2024 рік»</t>
  </si>
  <si>
    <t>зміни</t>
  </si>
  <si>
    <t>всього зі змінами</t>
  </si>
  <si>
    <t xml:space="preserve">                                                       від 12.11.2024 № 355 -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</si>
</sst>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i/>
      <sz val="40"/>
      <name val="Times New Roman"/>
      <family val="1"/>
      <charset val="204"/>
    </font>
    <font>
      <b/>
      <i/>
      <sz val="40"/>
      <name val="Times New Roman"/>
      <family val="1"/>
      <charset val="204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45"/>
      <name val="Times New Roman"/>
      <family val="1"/>
      <charset val="204"/>
    </font>
    <font>
      <b/>
      <i/>
      <sz val="45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sz val="4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0">
    <xf numFmtId="0" fontId="0" fillId="0" borderId="0" xfId="0"/>
    <xf numFmtId="49" fontId="8" fillId="0" borderId="0" xfId="0" applyNumberFormat="1" applyFont="1" applyFill="1"/>
    <xf numFmtId="49" fontId="9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4" fontId="1" fillId="0" borderId="0" xfId="0" applyNumberFormat="1" applyFont="1" applyFill="1" applyAlignment="1">
      <alignment vertical="center"/>
    </xf>
    <xf numFmtId="0" fontId="8" fillId="0" borderId="0" xfId="0" applyFont="1" applyFill="1"/>
    <xf numFmtId="0" fontId="1" fillId="0" borderId="2" xfId="0" applyFont="1" applyFill="1" applyBorder="1" applyAlignment="1">
      <alignment horizontal="right" wrapText="1"/>
    </xf>
    <xf numFmtId="0" fontId="18" fillId="0" borderId="0" xfId="0" applyFont="1" applyFill="1"/>
    <xf numFmtId="0" fontId="14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" fontId="13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16" fillId="0" borderId="0" xfId="0" applyNumberFormat="1" applyFont="1" applyFill="1"/>
    <xf numFmtId="49" fontId="1" fillId="0" borderId="0" xfId="0" applyNumberFormat="1" applyFont="1" applyFill="1"/>
    <xf numFmtId="0" fontId="16" fillId="0" borderId="0" xfId="0" applyFont="1" applyFill="1" applyAlignment="1">
      <alignment horizontal="center"/>
    </xf>
    <xf numFmtId="49" fontId="4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5" fillId="2" borderId="0" xfId="0" applyFont="1" applyFill="1"/>
    <xf numFmtId="0" fontId="15" fillId="2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vertical="center" wrapText="1"/>
    </xf>
    <xf numFmtId="0" fontId="21" fillId="2" borderId="0" xfId="0" applyFont="1" applyFill="1"/>
    <xf numFmtId="0" fontId="22" fillId="2" borderId="0" xfId="0" applyFont="1" applyFill="1"/>
    <xf numFmtId="49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vertical="center" wrapText="1"/>
    </xf>
    <xf numFmtId="0" fontId="22" fillId="0" borderId="0" xfId="0" applyFont="1" applyFill="1"/>
    <xf numFmtId="0" fontId="21" fillId="0" borderId="0" xfId="0" applyFont="1" applyFill="1"/>
    <xf numFmtId="4" fontId="23" fillId="0" borderId="1" xfId="0" applyNumberFormat="1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Alignment="1">
      <alignment textRotation="180"/>
    </xf>
    <xf numFmtId="0" fontId="10" fillId="0" borderId="0" xfId="0" applyFont="1" applyFill="1" applyAlignment="1">
      <alignment horizont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textRotation="180"/>
    </xf>
    <xf numFmtId="0" fontId="26" fillId="0" borderId="0" xfId="0" applyFont="1" applyFill="1" applyAlignment="1">
      <alignment horizontal="center" vertical="center" textRotation="180"/>
    </xf>
    <xf numFmtId="49" fontId="17" fillId="0" borderId="0" xfId="0" applyNumberFormat="1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showRuler="0" showWhiteSpace="0" view="pageBreakPreview" zoomScale="25" zoomScaleNormal="28" zoomScaleSheetLayoutView="25" zoomScalePageLayoutView="25" workbookViewId="0">
      <selection activeCell="C5" sqref="C5"/>
    </sheetView>
  </sheetViews>
  <sheetFormatPr defaultColWidth="9.140625" defaultRowHeight="34.5" x14ac:dyDescent="0.95"/>
  <cols>
    <col min="1" max="1" width="75.7109375" style="1" customWidth="1"/>
    <col min="2" max="2" width="89.85546875" style="2" customWidth="1"/>
    <col min="3" max="3" width="291.5703125" style="7" customWidth="1"/>
    <col min="4" max="4" width="60.140625" style="7" customWidth="1"/>
    <col min="5" max="5" width="13.28515625" style="59" bestFit="1" customWidth="1"/>
    <col min="6" max="16384" width="9.140625" style="5"/>
  </cols>
  <sheetData>
    <row r="1" spans="1:5" ht="76.5" customHeight="1" x14ac:dyDescent="1.6">
      <c r="C1" s="3" t="s">
        <v>41</v>
      </c>
      <c r="D1" s="4"/>
      <c r="E1" s="71"/>
    </row>
    <row r="2" spans="1:5" ht="52.15" customHeight="1" x14ac:dyDescent="1.6">
      <c r="C2" s="6" t="s">
        <v>27</v>
      </c>
      <c r="D2" s="4"/>
      <c r="E2" s="71"/>
    </row>
    <row r="3" spans="1:5" ht="54.4" customHeight="1" x14ac:dyDescent="1.6">
      <c r="C3" s="6" t="s">
        <v>28</v>
      </c>
      <c r="D3" s="4"/>
      <c r="E3" s="71"/>
    </row>
    <row r="4" spans="1:5" ht="55.9" customHeight="1" x14ac:dyDescent="1.6">
      <c r="C4" s="3" t="s">
        <v>47</v>
      </c>
      <c r="D4" s="4"/>
      <c r="E4" s="71"/>
    </row>
    <row r="5" spans="1:5" ht="127.9" customHeight="1" x14ac:dyDescent="1.6">
      <c r="C5" s="3"/>
      <c r="D5" s="4"/>
      <c r="E5" s="71"/>
    </row>
    <row r="6" spans="1:5" ht="225.4" customHeight="1" x14ac:dyDescent="1.95">
      <c r="A6" s="60" t="s">
        <v>43</v>
      </c>
      <c r="B6" s="60"/>
      <c r="C6" s="60"/>
      <c r="D6" s="60"/>
      <c r="E6" s="71"/>
    </row>
    <row r="7" spans="1:5" ht="86.25" customHeight="1" x14ac:dyDescent="1.95">
      <c r="A7" s="60" t="s">
        <v>44</v>
      </c>
      <c r="B7" s="60"/>
      <c r="C7" s="60"/>
      <c r="D7" s="60"/>
      <c r="E7" s="71"/>
    </row>
    <row r="8" spans="1:5" ht="49.5" customHeight="1" x14ac:dyDescent="1.45">
      <c r="A8" s="74" t="s">
        <v>20</v>
      </c>
      <c r="B8" s="74"/>
      <c r="C8" s="74"/>
      <c r="D8" s="74"/>
      <c r="E8" s="71"/>
    </row>
    <row r="9" spans="1:5" ht="42.75" customHeight="1" x14ac:dyDescent="0.4">
      <c r="A9" s="76" t="s">
        <v>17</v>
      </c>
      <c r="B9" s="76"/>
      <c r="C9" s="76"/>
      <c r="D9" s="76"/>
      <c r="E9" s="71"/>
    </row>
    <row r="10" spans="1:5" ht="45" customHeight="1" x14ac:dyDescent="1.6">
      <c r="A10" s="31"/>
      <c r="B10" s="31"/>
      <c r="C10" s="31"/>
      <c r="D10" s="8" t="s">
        <v>7</v>
      </c>
      <c r="E10" s="71"/>
    </row>
    <row r="11" spans="1:5" ht="109.15" customHeight="1" x14ac:dyDescent="0.4">
      <c r="A11" s="75" t="s">
        <v>8</v>
      </c>
      <c r="B11" s="75"/>
      <c r="C11" s="75"/>
      <c r="D11" s="75"/>
      <c r="E11" s="71"/>
    </row>
    <row r="12" spans="1:5" ht="48" hidden="1" customHeight="1" x14ac:dyDescent="1.6">
      <c r="A12" s="16"/>
      <c r="B12" s="16"/>
      <c r="C12" s="17"/>
      <c r="D12" s="18" t="s">
        <v>7</v>
      </c>
      <c r="E12" s="71"/>
    </row>
    <row r="13" spans="1:5" s="9" customFormat="1" ht="333" customHeight="1" x14ac:dyDescent="1.5">
      <c r="A13" s="28" t="s">
        <v>9</v>
      </c>
      <c r="B13" s="28" t="s">
        <v>10</v>
      </c>
      <c r="C13" s="30" t="s">
        <v>13</v>
      </c>
      <c r="D13" s="30" t="s">
        <v>2</v>
      </c>
      <c r="E13" s="71"/>
    </row>
    <row r="14" spans="1:5" s="10" customFormat="1" ht="66.75" customHeight="1" x14ac:dyDescent="1.65">
      <c r="A14" s="69" t="s">
        <v>11</v>
      </c>
      <c r="B14" s="69"/>
      <c r="C14" s="69"/>
      <c r="D14" s="69"/>
      <c r="E14" s="71"/>
    </row>
    <row r="15" spans="1:5" s="10" customFormat="1" ht="57.75" hidden="1" customHeight="1" x14ac:dyDescent="1.65">
      <c r="A15" s="28"/>
      <c r="B15" s="28" t="s">
        <v>15</v>
      </c>
      <c r="C15" s="30" t="s">
        <v>22</v>
      </c>
      <c r="D15" s="11">
        <f>D20+D24+D22+D16+D26</f>
        <v>5755597</v>
      </c>
      <c r="E15" s="71"/>
    </row>
    <row r="16" spans="1:5" s="10" customFormat="1" ht="50.25" hidden="1" customHeight="1" x14ac:dyDescent="1.65">
      <c r="A16" s="28" t="s">
        <v>32</v>
      </c>
      <c r="B16" s="65"/>
      <c r="C16" s="19"/>
      <c r="D16" s="13">
        <f>D17+D19+D18</f>
        <v>1100000</v>
      </c>
      <c r="E16" s="71"/>
    </row>
    <row r="17" spans="1:5" s="10" customFormat="1" ht="68.25" hidden="1" customHeight="1" x14ac:dyDescent="1.65">
      <c r="A17" s="12" t="s">
        <v>24</v>
      </c>
      <c r="B17" s="77"/>
      <c r="C17" s="29" t="s">
        <v>39</v>
      </c>
      <c r="D17" s="13">
        <v>300000</v>
      </c>
      <c r="E17" s="71"/>
    </row>
    <row r="18" spans="1:5" s="10" customFormat="1" ht="68.25" hidden="1" customHeight="1" x14ac:dyDescent="1.65">
      <c r="A18" s="12" t="s">
        <v>26</v>
      </c>
      <c r="B18" s="77"/>
      <c r="C18" s="29" t="s">
        <v>25</v>
      </c>
      <c r="D18" s="13">
        <v>300000</v>
      </c>
      <c r="E18" s="71"/>
    </row>
    <row r="19" spans="1:5" s="10" customFormat="1" ht="71.25" hidden="1" customHeight="1" x14ac:dyDescent="1.65">
      <c r="A19" s="12" t="s">
        <v>37</v>
      </c>
      <c r="B19" s="66"/>
      <c r="C19" s="29" t="s">
        <v>40</v>
      </c>
      <c r="D19" s="13">
        <v>500000</v>
      </c>
      <c r="E19" s="71"/>
    </row>
    <row r="20" spans="1:5" s="10" customFormat="1" ht="57.75" hidden="1" customHeight="1" x14ac:dyDescent="1.65">
      <c r="A20" s="28" t="s">
        <v>29</v>
      </c>
      <c r="B20" s="65"/>
      <c r="C20" s="63" t="s">
        <v>30</v>
      </c>
      <c r="D20" s="61">
        <v>200000</v>
      </c>
      <c r="E20" s="71"/>
    </row>
    <row r="21" spans="1:5" s="10" customFormat="1" ht="57.75" hidden="1" customHeight="1" x14ac:dyDescent="1.65">
      <c r="A21" s="12" t="s">
        <v>31</v>
      </c>
      <c r="B21" s="66"/>
      <c r="C21" s="64"/>
      <c r="D21" s="62"/>
      <c r="E21" s="71"/>
    </row>
    <row r="22" spans="1:5" s="10" customFormat="1" ht="57.75" hidden="1" customHeight="1" x14ac:dyDescent="1.65">
      <c r="A22" s="28" t="s">
        <v>33</v>
      </c>
      <c r="B22" s="65"/>
      <c r="C22" s="63" t="s">
        <v>1</v>
      </c>
      <c r="D22" s="61">
        <v>75000</v>
      </c>
      <c r="E22" s="71"/>
    </row>
    <row r="23" spans="1:5" s="10" customFormat="1" ht="57.75" hidden="1" customHeight="1" x14ac:dyDescent="1.65">
      <c r="A23" s="12" t="s">
        <v>19</v>
      </c>
      <c r="B23" s="66"/>
      <c r="C23" s="64"/>
      <c r="D23" s="62"/>
      <c r="E23" s="71"/>
    </row>
    <row r="24" spans="1:5" s="20" customFormat="1" ht="50.65" hidden="1" customHeight="1" x14ac:dyDescent="0.4">
      <c r="A24" s="28" t="s">
        <v>16</v>
      </c>
      <c r="B24" s="65"/>
      <c r="C24" s="63" t="s">
        <v>3</v>
      </c>
      <c r="D24" s="61">
        <v>4026800</v>
      </c>
      <c r="E24" s="71"/>
    </row>
    <row r="25" spans="1:5" ht="50.25" hidden="1" customHeight="1" x14ac:dyDescent="0.4">
      <c r="A25" s="12" t="s">
        <v>21</v>
      </c>
      <c r="B25" s="66"/>
      <c r="C25" s="64"/>
      <c r="D25" s="62"/>
      <c r="E25" s="71"/>
    </row>
    <row r="26" spans="1:5" ht="50.65" hidden="1" customHeight="1" x14ac:dyDescent="0.4">
      <c r="A26" s="28" t="s">
        <v>38</v>
      </c>
      <c r="B26" s="65"/>
      <c r="C26" s="63" t="s">
        <v>34</v>
      </c>
      <c r="D26" s="61">
        <v>353797</v>
      </c>
      <c r="E26" s="71"/>
    </row>
    <row r="27" spans="1:5" ht="50.25" hidden="1" customHeight="1" x14ac:dyDescent="0.4">
      <c r="A27" s="12" t="s">
        <v>35</v>
      </c>
      <c r="B27" s="66"/>
      <c r="C27" s="64"/>
      <c r="D27" s="62"/>
      <c r="E27" s="71"/>
    </row>
    <row r="28" spans="1:5" s="32" customFormat="1" ht="102" customHeight="1" x14ac:dyDescent="0.4">
      <c r="A28" s="38" t="s">
        <v>23</v>
      </c>
      <c r="B28" s="34">
        <v>9800</v>
      </c>
      <c r="C28" s="36" t="s">
        <v>18</v>
      </c>
      <c r="D28" s="11">
        <f>D29</f>
        <v>10064899</v>
      </c>
      <c r="E28" s="71"/>
    </row>
    <row r="29" spans="1:5" s="32" customFormat="1" ht="78" customHeight="1" x14ac:dyDescent="0.4">
      <c r="A29" s="12">
        <v>9900000000</v>
      </c>
      <c r="B29" s="12"/>
      <c r="C29" s="35" t="s">
        <v>14</v>
      </c>
      <c r="D29" s="13">
        <f>540000+340000+2270000+150000+2500000+626900+70000+300000+100000+20000+300000+800000+200000-300000+250000+50000+1414599-116600-100000+100000+300000+250000</f>
        <v>10064899</v>
      </c>
      <c r="E29" s="71"/>
    </row>
    <row r="30" spans="1:5" s="44" customFormat="1" ht="78" customHeight="1" x14ac:dyDescent="0.4">
      <c r="A30" s="41"/>
      <c r="B30" s="39" t="s">
        <v>45</v>
      </c>
      <c r="C30" s="39"/>
      <c r="D30" s="42">
        <v>13116.98</v>
      </c>
      <c r="E30" s="71"/>
    </row>
    <row r="31" spans="1:5" s="43" customFormat="1" ht="78" customHeight="1" x14ac:dyDescent="0.4">
      <c r="A31" s="45"/>
      <c r="B31" s="40" t="s">
        <v>46</v>
      </c>
      <c r="C31" s="40"/>
      <c r="D31" s="46">
        <f>D29+D30</f>
        <v>10078015.98</v>
      </c>
      <c r="E31" s="71"/>
    </row>
    <row r="32" spans="1:5" s="43" customFormat="1" ht="303.75" x14ac:dyDescent="0.4">
      <c r="A32" s="34" t="s">
        <v>9</v>
      </c>
      <c r="B32" s="34" t="s">
        <v>10</v>
      </c>
      <c r="C32" s="36" t="s">
        <v>13</v>
      </c>
      <c r="D32" s="36" t="s">
        <v>2</v>
      </c>
      <c r="E32" s="72">
        <v>2</v>
      </c>
    </row>
    <row r="33" spans="1:5" ht="73.5" customHeight="1" x14ac:dyDescent="0.4">
      <c r="A33" s="69" t="s">
        <v>12</v>
      </c>
      <c r="B33" s="69"/>
      <c r="C33" s="69"/>
      <c r="D33" s="69"/>
      <c r="E33" s="72"/>
    </row>
    <row r="34" spans="1:5" ht="63" hidden="1" customHeight="1" x14ac:dyDescent="0.4">
      <c r="A34" s="34"/>
      <c r="B34" s="34" t="s">
        <v>15</v>
      </c>
      <c r="C34" s="36" t="s">
        <v>22</v>
      </c>
      <c r="D34" s="21">
        <f>D35+D40+D38</f>
        <v>14281251</v>
      </c>
      <c r="E34" s="72"/>
    </row>
    <row r="35" spans="1:5" ht="54.95" hidden="1" customHeight="1" x14ac:dyDescent="0.4">
      <c r="A35" s="34" t="s">
        <v>32</v>
      </c>
      <c r="B35" s="22"/>
      <c r="C35" s="23"/>
      <c r="D35" s="13">
        <f>D36+D37</f>
        <v>3255664</v>
      </c>
      <c r="E35" s="72"/>
    </row>
    <row r="36" spans="1:5" ht="50.25" hidden="1" customHeight="1" x14ac:dyDescent="0.4">
      <c r="A36" s="12" t="s">
        <v>19</v>
      </c>
      <c r="B36" s="22"/>
      <c r="C36" s="23" t="s">
        <v>1</v>
      </c>
      <c r="D36" s="13">
        <f>2900000</f>
        <v>2900000</v>
      </c>
      <c r="E36" s="72"/>
    </row>
    <row r="37" spans="1:5" ht="64.349999999999994" hidden="1" customHeight="1" x14ac:dyDescent="0.4">
      <c r="A37" s="12" t="s">
        <v>35</v>
      </c>
      <c r="B37" s="34"/>
      <c r="C37" s="23" t="s">
        <v>34</v>
      </c>
      <c r="D37" s="13">
        <f>355664</f>
        <v>355664</v>
      </c>
      <c r="E37" s="72"/>
    </row>
    <row r="38" spans="1:5" ht="43.5" hidden="1" customHeight="1" x14ac:dyDescent="0.4">
      <c r="A38" s="34" t="s">
        <v>36</v>
      </c>
      <c r="B38" s="70"/>
      <c r="C38" s="67" t="s">
        <v>1</v>
      </c>
      <c r="D38" s="68">
        <v>52387</v>
      </c>
      <c r="E38" s="72"/>
    </row>
    <row r="39" spans="1:5" ht="50.25" hidden="1" customHeight="1" x14ac:dyDescent="0.4">
      <c r="A39" s="12" t="s">
        <v>19</v>
      </c>
      <c r="B39" s="70"/>
      <c r="C39" s="67"/>
      <c r="D39" s="68"/>
      <c r="E39" s="72"/>
    </row>
    <row r="40" spans="1:5" ht="81" hidden="1" customHeight="1" x14ac:dyDescent="0.4">
      <c r="A40" s="34" t="s">
        <v>16</v>
      </c>
      <c r="B40" s="70"/>
      <c r="C40" s="67" t="s">
        <v>3</v>
      </c>
      <c r="D40" s="68">
        <v>10973200</v>
      </c>
      <c r="E40" s="72"/>
    </row>
    <row r="41" spans="1:5" ht="91.5" hidden="1" customHeight="1" x14ac:dyDescent="0.4">
      <c r="A41" s="12" t="s">
        <v>21</v>
      </c>
      <c r="B41" s="70"/>
      <c r="C41" s="67"/>
      <c r="D41" s="68"/>
      <c r="E41" s="72"/>
    </row>
    <row r="42" spans="1:5" s="33" customFormat="1" ht="121.5" customHeight="1" x14ac:dyDescent="0.4">
      <c r="A42" s="38" t="s">
        <v>23</v>
      </c>
      <c r="B42" s="34">
        <v>9800</v>
      </c>
      <c r="C42" s="36" t="s">
        <v>18</v>
      </c>
      <c r="D42" s="11">
        <f>D43</f>
        <v>43449850</v>
      </c>
      <c r="E42" s="72"/>
    </row>
    <row r="43" spans="1:5" s="32" customFormat="1" ht="94.5" customHeight="1" x14ac:dyDescent="0.4">
      <c r="A43" s="12">
        <v>9900000000</v>
      </c>
      <c r="B43" s="12"/>
      <c r="C43" s="35" t="s">
        <v>14</v>
      </c>
      <c r="D43" s="13">
        <f>19170000+600000+300000+1500000+950000+3420500+2000000+5000000+222000+1027350+2000000+140000+2000000+420000+930000+1300000+200000-300000+1550000+195000+350000+475000</f>
        <v>43449850</v>
      </c>
      <c r="E43" s="72"/>
    </row>
    <row r="44" spans="1:5" s="44" customFormat="1" ht="94.5" customHeight="1" x14ac:dyDescent="0.4">
      <c r="A44" s="41"/>
      <c r="B44" s="39" t="s">
        <v>45</v>
      </c>
      <c r="C44" s="39"/>
      <c r="D44" s="42">
        <v>-16188.4</v>
      </c>
      <c r="E44" s="72"/>
    </row>
    <row r="45" spans="1:5" s="43" customFormat="1" ht="94.5" customHeight="1" x14ac:dyDescent="0.4">
      <c r="A45" s="45"/>
      <c r="B45" s="40" t="s">
        <v>46</v>
      </c>
      <c r="C45" s="40"/>
      <c r="D45" s="46">
        <f>D43+D44</f>
        <v>43433661.600000001</v>
      </c>
      <c r="E45" s="72"/>
    </row>
    <row r="46" spans="1:5" s="32" customFormat="1" ht="57" customHeight="1" x14ac:dyDescent="0.4">
      <c r="A46" s="14" t="s">
        <v>0</v>
      </c>
      <c r="B46" s="14" t="s">
        <v>0</v>
      </c>
      <c r="C46" s="37" t="s">
        <v>4</v>
      </c>
      <c r="D46" s="15">
        <f>D47+D48</f>
        <v>73551597</v>
      </c>
      <c r="E46" s="72"/>
    </row>
    <row r="47" spans="1:5" s="32" customFormat="1" ht="56.65" x14ac:dyDescent="0.4">
      <c r="A47" s="14" t="s">
        <v>0</v>
      </c>
      <c r="B47" s="14" t="s">
        <v>0</v>
      </c>
      <c r="C47" s="37" t="s">
        <v>5</v>
      </c>
      <c r="D47" s="15">
        <f>D15+D28</f>
        <v>15820496</v>
      </c>
      <c r="E47" s="72"/>
    </row>
    <row r="48" spans="1:5" s="32" customFormat="1" ht="56.65" x14ac:dyDescent="0.4">
      <c r="A48" s="14" t="s">
        <v>0</v>
      </c>
      <c r="B48" s="14" t="s">
        <v>0</v>
      </c>
      <c r="C48" s="37" t="s">
        <v>6</v>
      </c>
      <c r="D48" s="15">
        <f>D34+D42</f>
        <v>57731101</v>
      </c>
      <c r="E48" s="72"/>
    </row>
    <row r="49" spans="1:5" s="47" customFormat="1" ht="65.45" customHeight="1" x14ac:dyDescent="0.4">
      <c r="A49" s="51" t="s">
        <v>0</v>
      </c>
      <c r="B49" s="78" t="s">
        <v>45</v>
      </c>
      <c r="C49" s="52" t="s">
        <v>4</v>
      </c>
      <c r="D49" s="49">
        <f>D50+D51</f>
        <v>-3071.42</v>
      </c>
      <c r="E49" s="72"/>
    </row>
    <row r="50" spans="1:5" s="47" customFormat="1" ht="65.45" customHeight="1" x14ac:dyDescent="0.4">
      <c r="A50" s="51" t="s">
        <v>0</v>
      </c>
      <c r="B50" s="78"/>
      <c r="C50" s="52" t="s">
        <v>5</v>
      </c>
      <c r="D50" s="49">
        <f>D30</f>
        <v>13116.98</v>
      </c>
      <c r="E50" s="72"/>
    </row>
    <row r="51" spans="1:5" s="47" customFormat="1" ht="65.45" customHeight="1" x14ac:dyDescent="0.4">
      <c r="A51" s="51" t="s">
        <v>0</v>
      </c>
      <c r="B51" s="78"/>
      <c r="C51" s="52" t="s">
        <v>6</v>
      </c>
      <c r="D51" s="49">
        <f>D44</f>
        <v>-16188.4</v>
      </c>
      <c r="E51" s="72"/>
    </row>
    <row r="52" spans="1:5" s="48" customFormat="1" ht="65.45" customHeight="1" x14ac:dyDescent="0.4">
      <c r="A52" s="53" t="s">
        <v>0</v>
      </c>
      <c r="B52" s="79" t="s">
        <v>46</v>
      </c>
      <c r="C52" s="54" t="s">
        <v>4</v>
      </c>
      <c r="D52" s="50">
        <f>D46+D49</f>
        <v>73548525.579999998</v>
      </c>
      <c r="E52" s="72"/>
    </row>
    <row r="53" spans="1:5" s="48" customFormat="1" ht="65.45" customHeight="1" x14ac:dyDescent="0.4">
      <c r="A53" s="53" t="s">
        <v>0</v>
      </c>
      <c r="B53" s="79"/>
      <c r="C53" s="54" t="s">
        <v>5</v>
      </c>
      <c r="D53" s="50">
        <f>D47+D50</f>
        <v>15833612.98</v>
      </c>
      <c r="E53" s="72"/>
    </row>
    <row r="54" spans="1:5" s="48" customFormat="1" ht="65.45" customHeight="1" x14ac:dyDescent="0.4">
      <c r="A54" s="53" t="s">
        <v>0</v>
      </c>
      <c r="B54" s="79"/>
      <c r="C54" s="54" t="s">
        <v>6</v>
      </c>
      <c r="D54" s="50">
        <f>D48+D51</f>
        <v>57714912.600000001</v>
      </c>
      <c r="E54" s="72"/>
    </row>
    <row r="55" spans="1:5" s="48" customFormat="1" ht="65.45" customHeight="1" x14ac:dyDescent="0.4">
      <c r="A55" s="55"/>
      <c r="B55" s="56"/>
      <c r="C55" s="57"/>
      <c r="D55" s="58"/>
      <c r="E55" s="72"/>
    </row>
    <row r="56" spans="1:5" s="48" customFormat="1" ht="11.25" customHeight="1" x14ac:dyDescent="0.4">
      <c r="A56" s="55"/>
      <c r="B56" s="56"/>
      <c r="C56" s="57"/>
      <c r="D56" s="58"/>
      <c r="E56" s="72"/>
    </row>
    <row r="57" spans="1:5" s="48" customFormat="1" ht="65.45" customHeight="1" x14ac:dyDescent="0.4">
      <c r="A57" s="55"/>
      <c r="B57" s="56"/>
      <c r="C57" s="57"/>
      <c r="D57" s="58"/>
      <c r="E57" s="72"/>
    </row>
    <row r="58" spans="1:5" ht="126" customHeight="1" x14ac:dyDescent="0.4">
      <c r="A58" s="73" t="s">
        <v>42</v>
      </c>
      <c r="B58" s="73"/>
      <c r="C58" s="73"/>
      <c r="D58" s="73"/>
      <c r="E58" s="72"/>
    </row>
    <row r="59" spans="1:5" ht="85.9" x14ac:dyDescent="2.25">
      <c r="A59" s="24"/>
      <c r="B59" s="25"/>
      <c r="C59" s="4"/>
      <c r="D59" s="26"/>
    </row>
    <row r="60" spans="1:5" ht="57.75" x14ac:dyDescent="1.6">
      <c r="A60" s="27"/>
      <c r="B60" s="27"/>
      <c r="C60" s="4"/>
      <c r="D60" s="4"/>
    </row>
  </sheetData>
  <mergeCells count="31">
    <mergeCell ref="E1:E31"/>
    <mergeCell ref="E32:E58"/>
    <mergeCell ref="A58:D58"/>
    <mergeCell ref="A8:D8"/>
    <mergeCell ref="A11:D11"/>
    <mergeCell ref="A14:D14"/>
    <mergeCell ref="A7:D7"/>
    <mergeCell ref="A9:D9"/>
    <mergeCell ref="D26:D27"/>
    <mergeCell ref="B26:B27"/>
    <mergeCell ref="D22:D23"/>
    <mergeCell ref="B16:B19"/>
    <mergeCell ref="C26:C27"/>
    <mergeCell ref="B49:B51"/>
    <mergeCell ref="B52:B54"/>
    <mergeCell ref="B40:B41"/>
    <mergeCell ref="C40:C41"/>
    <mergeCell ref="D40:D41"/>
    <mergeCell ref="A33:D33"/>
    <mergeCell ref="B38:B39"/>
    <mergeCell ref="C38:C39"/>
    <mergeCell ref="D38:D39"/>
    <mergeCell ref="A6:D6"/>
    <mergeCell ref="D24:D25"/>
    <mergeCell ref="C24:C25"/>
    <mergeCell ref="B24:B25"/>
    <mergeCell ref="D20:D21"/>
    <mergeCell ref="C20:C21"/>
    <mergeCell ref="B20:B21"/>
    <mergeCell ref="B22:B23"/>
    <mergeCell ref="C22:C23"/>
  </mergeCells>
  <pageMargins left="0.39370078740157483" right="0.23622047244094491" top="0.59055118110236227" bottom="0.35433070866141736" header="0.31496062992125984" footer="0.15748031496062992"/>
  <pageSetup paperSize="9" scale="29" fitToHeight="3" orientation="landscape" verticalDpi="300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</vt:lpstr>
      <vt:lpstr>'дод 3'!Заголовки_для_печати</vt:lpstr>
      <vt:lpstr>'дод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Щелінська Юлія Миколаївна</cp:lastModifiedBy>
  <cp:lastPrinted>2024-11-11T09:16:18Z</cp:lastPrinted>
  <dcterms:created xsi:type="dcterms:W3CDTF">2018-11-15T08:41:33Z</dcterms:created>
  <dcterms:modified xsi:type="dcterms:W3CDTF">2024-11-12T17:45:40Z</dcterms:modified>
</cp:coreProperties>
</file>