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n2-fs2\dfei\Budg\2024\БЮДЖЕТ\РІШЕННЯ\Бюджет+Зміни\Зміни\12 Грудень\Наказ 05.12.2024 № 381\Наказ\"/>
    </mc:Choice>
  </mc:AlternateContent>
  <bookViews>
    <workbookView xWindow="765" yWindow="3450" windowWidth="21600" windowHeight="11295"/>
  </bookViews>
  <sheets>
    <sheet name="дод 3" sheetId="7" r:id="rId1"/>
  </sheets>
  <definedNames>
    <definedName name="_xlnm._FilterDatabase" localSheetId="0" hidden="1">'дод 3'!$A$16:$G$47</definedName>
    <definedName name="_xlnm.Print_Titles" localSheetId="0">'дод 3'!$A:$B</definedName>
    <definedName name="_xlnm.Print_Area" localSheetId="0">'дод 3'!$A$1:$D$58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1" i="7" l="1"/>
  <c r="D21" i="7" l="1"/>
  <c r="D48" i="7"/>
  <c r="D35" i="7" l="1"/>
  <c r="D20" i="7" l="1"/>
  <c r="D39" i="7" l="1"/>
  <c r="D40" i="7" l="1"/>
  <c r="D38" i="7" s="1"/>
  <c r="D37" i="7" l="1"/>
  <c r="D47" i="7"/>
  <c r="D34" i="7"/>
  <c r="D50" i="7" s="1"/>
  <c r="D54" i="7" s="1"/>
  <c r="D51" i="7" l="1"/>
  <c r="D55" i="7" s="1"/>
  <c r="D53" i="7" s="1"/>
  <c r="D49" i="7" l="1"/>
</calcChain>
</file>

<file path=xl/sharedStrings.xml><?xml version="1.0" encoding="utf-8"?>
<sst xmlns="http://schemas.openxmlformats.org/spreadsheetml/2006/main" count="84" uniqueCount="50">
  <si>
    <t>Х</t>
  </si>
  <si>
    <t>Обласний бюджет Сумської області</t>
  </si>
  <si>
    <t>Усього</t>
  </si>
  <si>
    <t>Бюджет Верхньосироватської сільської територіальної громади</t>
  </si>
  <si>
    <t>УСЬОГО за розділами І, ІІ, у тому числі:</t>
  </si>
  <si>
    <t>загальний фонд</t>
  </si>
  <si>
    <t>спеціальний фонд</t>
  </si>
  <si>
    <t>(грн)</t>
  </si>
  <si>
    <t>2. Показники міжбюджетних трансфертів іншим бюджетам</t>
  </si>
  <si>
    <t>Код Програмної класифікації видатків та кредитування місцевого бюджету / Код бюджету</t>
  </si>
  <si>
    <t>Код Типової програмної класифікації видатків та кредитування місцевого бюджету</t>
  </si>
  <si>
    <t>I. Трансферти із загального фонду бюджету</t>
  </si>
  <si>
    <t>II. Трансферти із спеціального фонду бюджету</t>
  </si>
  <si>
    <t>Найменування трансферту / Найменування бюджету - отримувача міжбюджетного трансферту</t>
  </si>
  <si>
    <t>Державний бюджет України</t>
  </si>
  <si>
    <t>9770</t>
  </si>
  <si>
    <t>1219770</t>
  </si>
  <si>
    <t>(код бюджету)</t>
  </si>
  <si>
    <t>Субвенція з місцевого бюджету державному бюджету на виконання програм соціально-економічного розвитку регіонів</t>
  </si>
  <si>
    <t>1810000000</t>
  </si>
  <si>
    <t>1853100000</t>
  </si>
  <si>
    <t>1852700000</t>
  </si>
  <si>
    <t>Інші субвенції з місцевого бюджету</t>
  </si>
  <si>
    <t>0219800</t>
  </si>
  <si>
    <t>1850700000</t>
  </si>
  <si>
    <t>Бюджет Ворожбянської міської територіальної громади</t>
  </si>
  <si>
    <t>1854000000</t>
  </si>
  <si>
    <t xml:space="preserve">                                                       до                    наказу             Сумської</t>
  </si>
  <si>
    <t xml:space="preserve">                                                       міської       військової     адміністрації</t>
  </si>
  <si>
    <t>0819770</t>
  </si>
  <si>
    <t>Бюджет Охтирської міської територіальної громади</t>
  </si>
  <si>
    <t>1853700000</t>
  </si>
  <si>
    <t>0219770</t>
  </si>
  <si>
    <t>1019770</t>
  </si>
  <si>
    <t>Районний бюджет Сумського району</t>
  </si>
  <si>
    <t>1831520000</t>
  </si>
  <si>
    <t>0719770</t>
  </si>
  <si>
    <t>1855000000</t>
  </si>
  <si>
    <t>3719770</t>
  </si>
  <si>
    <t xml:space="preserve">Бюджет Хотінської селищної територіальної громади </t>
  </si>
  <si>
    <t>Бюджет Юнаківської сільської територіальної громади</t>
  </si>
  <si>
    <t>1853200000</t>
  </si>
  <si>
    <t>Бюджет Липоводолинської селищної територіальної громади</t>
  </si>
  <si>
    <t xml:space="preserve">                                                                                Додаток 3</t>
  </si>
  <si>
    <t>«Міжбюджетні трансферти на 2024 рік»</t>
  </si>
  <si>
    <t>зміни (спеціальний фонд)</t>
  </si>
  <si>
    <t>зміни</t>
  </si>
  <si>
    <t xml:space="preserve">                       Зміни до додатку 5 до наказу Сумської міської військової адміністрації                                                                                                                           від 25.12.2023 № 114 – СМР                                                                                                                                                                                                                              «Про бюджет Сумської міської територіальної громади на 2024 рік» (зі змінами)</t>
  </si>
  <si>
    <t>Перший заступник директора Департаменту фінансів,                                                                                                                                                  економіки та інвестицій  Сумської міської ради                                                                                                                       Лариса СКИРТАЧ</t>
  </si>
  <si>
    <t xml:space="preserve">                                                       від 05.12.2024 № 381-СМР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</si>
</sst>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0" x14ac:knownFonts="1">
    <font>
      <sz val="10"/>
      <color theme="1"/>
      <name val="Calibri"/>
      <family val="2"/>
      <charset val="204"/>
      <scheme val="minor"/>
    </font>
    <font>
      <sz val="45"/>
      <name val="Times New Roman"/>
      <family val="1"/>
      <charset val="204"/>
    </font>
    <font>
      <b/>
      <sz val="40"/>
      <name val="Times New Roman"/>
      <family val="1"/>
      <charset val="204"/>
    </font>
    <font>
      <sz val="40"/>
      <name val="Times New Roman"/>
      <family val="1"/>
      <charset val="204"/>
    </font>
    <font>
      <sz val="1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sz val="14"/>
      <name val="Times New Roman"/>
      <family val="1"/>
      <charset val="204"/>
    </font>
    <font>
      <sz val="27"/>
      <name val="Times New Roman"/>
      <family val="1"/>
      <charset val="204"/>
    </font>
    <font>
      <b/>
      <sz val="60"/>
      <name val="Times New Roman"/>
      <family val="1"/>
      <charset val="204"/>
    </font>
    <font>
      <u/>
      <sz val="40"/>
      <name val="Times New Roman"/>
      <family val="1"/>
      <charset val="204"/>
    </font>
    <font>
      <sz val="25"/>
      <name val="Times New Roman"/>
      <family val="1"/>
      <charset val="204"/>
    </font>
    <font>
      <b/>
      <sz val="45"/>
      <name val="Times New Roman"/>
      <family val="1"/>
      <charset val="204"/>
    </font>
    <font>
      <sz val="68"/>
      <name val="Times New Roman"/>
      <family val="1"/>
      <charset val="204"/>
    </font>
    <font>
      <sz val="50"/>
      <name val="Times New Roman"/>
      <family val="1"/>
      <charset val="204"/>
    </font>
    <font>
      <b/>
      <sz val="40"/>
      <name val="Calibri"/>
      <family val="2"/>
      <charset val="204"/>
      <scheme val="minor"/>
    </font>
    <font>
      <sz val="50"/>
      <name val="Calibri"/>
      <family val="2"/>
      <charset val="204"/>
      <scheme val="minor"/>
    </font>
    <font>
      <sz val="45"/>
      <color rgb="FFFF0000"/>
      <name val="Calibri"/>
      <family val="2"/>
      <charset val="204"/>
      <scheme val="minor"/>
    </font>
    <font>
      <sz val="35"/>
      <name val="Times New Roman"/>
      <family val="1"/>
      <charset val="204"/>
    </font>
    <font>
      <b/>
      <sz val="50"/>
      <name val="Times New Roman"/>
      <family val="1"/>
      <charset val="204"/>
    </font>
    <font>
      <b/>
      <sz val="3"/>
      <name val="Times New Roman"/>
      <family val="1"/>
      <charset val="204"/>
    </font>
    <font>
      <b/>
      <sz val="3"/>
      <name val="Calibri"/>
      <family val="2"/>
      <charset val="204"/>
      <scheme val="minor"/>
    </font>
    <font>
      <sz val="3"/>
      <name val="Times New Roman"/>
      <family val="1"/>
      <charset val="204"/>
    </font>
    <font>
      <sz val="3"/>
      <name val="Calibri"/>
      <family val="2"/>
      <charset val="204"/>
      <scheme val="minor"/>
    </font>
    <font>
      <sz val="3"/>
      <color rgb="FF00B050"/>
      <name val="Calibri"/>
      <family val="2"/>
      <charset val="204"/>
      <scheme val="minor"/>
    </font>
    <font>
      <i/>
      <sz val="45"/>
      <name val="Times New Roman"/>
      <family val="1"/>
      <charset val="204"/>
    </font>
    <font>
      <i/>
      <sz val="40"/>
      <name val="Times New Roman"/>
      <family val="1"/>
      <charset val="204"/>
    </font>
    <font>
      <b/>
      <i/>
      <sz val="40"/>
      <name val="Times New Roman"/>
      <family val="1"/>
      <charset val="204"/>
    </font>
    <font>
      <i/>
      <sz val="35"/>
      <name val="Times New Roman"/>
      <family val="1"/>
      <charset val="204"/>
    </font>
    <font>
      <i/>
      <sz val="1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5" fillId="0" borderId="0"/>
    <xf numFmtId="0" fontId="6" fillId="0" borderId="0"/>
  </cellStyleXfs>
  <cellXfs count="86">
    <xf numFmtId="0" fontId="0" fillId="0" borderId="0" xfId="0"/>
    <xf numFmtId="49" fontId="7" fillId="0" borderId="0" xfId="0" applyNumberFormat="1" applyFont="1" applyFill="1"/>
    <xf numFmtId="49" fontId="8" fillId="0" borderId="0" xfId="0" applyNumberFormat="1" applyFont="1" applyFill="1"/>
    <xf numFmtId="4" fontId="1" fillId="0" borderId="0" xfId="0" applyNumberFormat="1" applyFont="1" applyFill="1"/>
    <xf numFmtId="0" fontId="1" fillId="0" borderId="0" xfId="0" applyFont="1" applyFill="1"/>
    <xf numFmtId="0" fontId="4" fillId="0" borderId="0" xfId="0" applyFont="1" applyFill="1"/>
    <xf numFmtId="4" fontId="1" fillId="0" borderId="0" xfId="0" applyNumberFormat="1" applyFont="1" applyFill="1" applyAlignment="1">
      <alignment vertical="center"/>
    </xf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left"/>
    </xf>
    <xf numFmtId="0" fontId="7" fillId="0" borderId="0" xfId="0" applyFont="1" applyFill="1"/>
    <xf numFmtId="0" fontId="15" fillId="0" borderId="0" xfId="0" applyFont="1" applyFill="1"/>
    <xf numFmtId="4" fontId="2" fillId="0" borderId="1" xfId="0" applyNumberFormat="1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4" fontId="12" fillId="0" borderId="1" xfId="0" applyNumberFormat="1" applyFont="1" applyFill="1" applyBorder="1" applyAlignment="1">
      <alignment vertical="center" wrapText="1"/>
    </xf>
    <xf numFmtId="4" fontId="12" fillId="0" borderId="0" xfId="0" applyNumberFormat="1" applyFont="1" applyFill="1" applyAlignment="1">
      <alignment vertical="center" wrapText="1"/>
    </xf>
    <xf numFmtId="49" fontId="2" fillId="0" borderId="1" xfId="0" applyNumberFormat="1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49" fontId="12" fillId="0" borderId="0" xfId="0" applyNumberFormat="1" applyFont="1" applyFill="1" applyAlignment="1">
      <alignment horizontal="center" vertical="center" wrapText="1"/>
    </xf>
    <xf numFmtId="0" fontId="12" fillId="0" borderId="0" xfId="0" applyFont="1" applyFill="1" applyAlignment="1">
      <alignment horizontal="left" vertical="center" wrapText="1"/>
    </xf>
    <xf numFmtId="49" fontId="13" fillId="0" borderId="0" xfId="0" applyNumberFormat="1" applyFont="1" applyFill="1"/>
    <xf numFmtId="49" fontId="1" fillId="0" borderId="0" xfId="0" applyNumberFormat="1" applyFont="1" applyFill="1"/>
    <xf numFmtId="0" fontId="13" fillId="0" borderId="0" xfId="0" applyFont="1" applyFill="1" applyAlignment="1">
      <alignment horizontal="center"/>
    </xf>
    <xf numFmtId="49" fontId="3" fillId="0" borderId="0" xfId="0" applyNumberFormat="1" applyFont="1" applyFill="1"/>
    <xf numFmtId="4" fontId="16" fillId="0" borderId="0" xfId="0" applyNumberFormat="1" applyFont="1" applyFill="1"/>
    <xf numFmtId="4" fontId="17" fillId="0" borderId="0" xfId="0" applyNumberFormat="1" applyFont="1" applyFill="1"/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18" fillId="0" borderId="0" xfId="0" applyFont="1" applyFill="1" applyAlignment="1">
      <alignment horizontal="center" vertical="center" textRotation="180"/>
    </xf>
    <xf numFmtId="0" fontId="18" fillId="0" borderId="0" xfId="0" applyFont="1" applyFill="1" applyAlignment="1">
      <alignment horizontal="center" vertical="center" textRotation="180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horizontal="right" wrapText="1"/>
    </xf>
    <xf numFmtId="0" fontId="21" fillId="0" borderId="0" xfId="0" applyFont="1" applyFill="1"/>
    <xf numFmtId="49" fontId="20" fillId="0" borderId="1" xfId="0" applyNumberFormat="1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4" fontId="20" fillId="0" borderId="1" xfId="0" applyNumberFormat="1" applyFont="1" applyFill="1" applyBorder="1" applyAlignment="1">
      <alignment vertical="center" wrapText="1"/>
    </xf>
    <xf numFmtId="0" fontId="22" fillId="0" borderId="1" xfId="0" applyFont="1" applyFill="1" applyBorder="1" applyAlignment="1">
      <alignment horizontal="center" vertical="center" wrapText="1"/>
    </xf>
    <xf numFmtId="4" fontId="22" fillId="0" borderId="1" xfId="0" applyNumberFormat="1" applyFont="1" applyFill="1" applyBorder="1" applyAlignment="1">
      <alignment vertical="center" wrapText="1"/>
    </xf>
    <xf numFmtId="49" fontId="22" fillId="0" borderId="1" xfId="0" applyNumberFormat="1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left" vertical="center" wrapText="1"/>
    </xf>
    <xf numFmtId="0" fontId="21" fillId="2" borderId="0" xfId="0" applyFont="1" applyFill="1"/>
    <xf numFmtId="0" fontId="23" fillId="0" borderId="0" xfId="0" applyFont="1" applyFill="1"/>
    <xf numFmtId="49" fontId="20" fillId="0" borderId="1" xfId="0" applyNumberFormat="1" applyFont="1" applyFill="1" applyBorder="1" applyAlignment="1">
      <alignment horizontal="center" vertical="center"/>
    </xf>
    <xf numFmtId="0" fontId="24" fillId="2" borderId="0" xfId="0" applyFont="1" applyFill="1"/>
    <xf numFmtId="0" fontId="23" fillId="2" borderId="0" xfId="0" applyFont="1" applyFill="1"/>
    <xf numFmtId="49" fontId="12" fillId="0" borderId="0" xfId="0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left" vertical="center" wrapText="1"/>
    </xf>
    <xf numFmtId="4" fontId="12" fillId="0" borderId="0" xfId="0" applyNumberFormat="1" applyFont="1" applyFill="1" applyBorder="1" applyAlignment="1">
      <alignment vertical="center" wrapText="1"/>
    </xf>
    <xf numFmtId="49" fontId="26" fillId="0" borderId="1" xfId="0" applyNumberFormat="1" applyFont="1" applyFill="1" applyBorder="1" applyAlignment="1">
      <alignment vertical="center" wrapText="1"/>
    </xf>
    <xf numFmtId="49" fontId="27" fillId="0" borderId="1" xfId="0" applyNumberFormat="1" applyFont="1" applyFill="1" applyBorder="1" applyAlignment="1">
      <alignment vertical="center" wrapText="1"/>
    </xf>
    <xf numFmtId="0" fontId="26" fillId="0" borderId="1" xfId="0" applyFont="1" applyFill="1" applyBorder="1" applyAlignment="1">
      <alignment vertical="center" wrapText="1"/>
    </xf>
    <xf numFmtId="4" fontId="26" fillId="0" borderId="1" xfId="0" applyNumberFormat="1" applyFont="1" applyFill="1" applyBorder="1" applyAlignment="1">
      <alignment vertical="center" wrapText="1"/>
    </xf>
    <xf numFmtId="0" fontId="28" fillId="0" borderId="0" xfId="0" applyFont="1" applyFill="1" applyBorder="1" applyAlignment="1">
      <alignment vertical="center" textRotation="180"/>
    </xf>
    <xf numFmtId="0" fontId="29" fillId="0" borderId="0" xfId="0" applyFont="1" applyFill="1" applyAlignment="1"/>
    <xf numFmtId="0" fontId="25" fillId="0" borderId="1" xfId="0" applyFont="1" applyFill="1" applyBorder="1" applyAlignment="1">
      <alignment vertical="center" wrapText="1"/>
    </xf>
    <xf numFmtId="4" fontId="25" fillId="0" borderId="1" xfId="0" applyNumberFormat="1" applyFont="1" applyFill="1" applyBorder="1" applyAlignment="1">
      <alignment vertical="center" wrapText="1"/>
    </xf>
    <xf numFmtId="49" fontId="25" fillId="0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right" vertical="center" wrapText="1"/>
    </xf>
    <xf numFmtId="49" fontId="2" fillId="0" borderId="3" xfId="0" applyNumberFormat="1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horizontal="right" wrapText="1"/>
    </xf>
    <xf numFmtId="0" fontId="19" fillId="0" borderId="0" xfId="0" applyFont="1" applyFill="1" applyAlignment="1">
      <alignment horizontal="center" wrapText="1"/>
    </xf>
    <xf numFmtId="49" fontId="14" fillId="0" borderId="0" xfId="0" applyNumberFormat="1" applyFont="1" applyFill="1" applyAlignment="1">
      <alignment horizontal="left" vertical="top" wrapText="1"/>
    </xf>
    <xf numFmtId="0" fontId="18" fillId="0" borderId="0" xfId="0" applyFont="1" applyFill="1" applyBorder="1" applyAlignment="1">
      <alignment horizontal="center" vertical="center" textRotation="180"/>
    </xf>
    <xf numFmtId="0" fontId="18" fillId="0" borderId="5" xfId="0" applyFont="1" applyFill="1" applyBorder="1" applyAlignment="1">
      <alignment horizontal="center" vertical="center" textRotation="180"/>
    </xf>
    <xf numFmtId="0" fontId="18" fillId="0" borderId="0" xfId="0" applyFont="1" applyFill="1" applyAlignment="1">
      <alignment horizontal="center" vertical="center" textRotation="180"/>
    </xf>
    <xf numFmtId="49" fontId="20" fillId="0" borderId="1" xfId="0" applyNumberFormat="1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left" vertical="center" wrapText="1"/>
    </xf>
    <xf numFmtId="4" fontId="3" fillId="0" borderId="1" xfId="0" applyNumberFormat="1" applyFont="1" applyFill="1" applyBorder="1" applyAlignment="1">
      <alignment horizontal="right" vertical="center" wrapText="1"/>
    </xf>
    <xf numFmtId="0" fontId="12" fillId="0" borderId="1" xfId="0" applyFont="1" applyFill="1" applyBorder="1" applyAlignment="1">
      <alignment horizontal="center" vertical="center" wrapText="1"/>
    </xf>
    <xf numFmtId="4" fontId="22" fillId="0" borderId="1" xfId="0" applyNumberFormat="1" applyFont="1" applyFill="1" applyBorder="1" applyAlignment="1">
      <alignment horizontal="right" vertical="center" wrapText="1"/>
    </xf>
    <xf numFmtId="49" fontId="10" fillId="0" borderId="0" xfId="0" applyNumberFormat="1" applyFont="1" applyFill="1" applyAlignment="1">
      <alignment horizontal="center" wrapText="1"/>
    </xf>
    <xf numFmtId="0" fontId="9" fillId="0" borderId="0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top" wrapText="1"/>
    </xf>
    <xf numFmtId="4" fontId="22" fillId="0" borderId="2" xfId="0" applyNumberFormat="1" applyFont="1" applyFill="1" applyBorder="1" applyAlignment="1">
      <alignment horizontal="right" vertical="center" wrapText="1"/>
    </xf>
    <xf numFmtId="4" fontId="22" fillId="0" borderId="3" xfId="0" applyNumberFormat="1" applyFont="1" applyFill="1" applyBorder="1" applyAlignment="1">
      <alignment horizontal="right" vertical="center" wrapText="1"/>
    </xf>
    <xf numFmtId="49" fontId="20" fillId="0" borderId="2" xfId="0" applyNumberFormat="1" applyFont="1" applyFill="1" applyBorder="1" applyAlignment="1">
      <alignment horizontal="center" vertical="center" wrapText="1"/>
    </xf>
    <xf numFmtId="49" fontId="20" fillId="0" borderId="3" xfId="0" applyNumberFormat="1" applyFont="1" applyFill="1" applyBorder="1" applyAlignment="1">
      <alignment horizontal="center" vertical="center" wrapText="1"/>
    </xf>
    <xf numFmtId="49" fontId="20" fillId="0" borderId="4" xfId="0" applyNumberFormat="1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left" vertical="center" wrapText="1"/>
    </xf>
    <xf numFmtId="0" fontId="22" fillId="0" borderId="3" xfId="0" applyFont="1" applyFill="1" applyBorder="1" applyAlignment="1">
      <alignment horizontal="left" vertical="center" wrapText="1"/>
    </xf>
  </cellXfs>
  <cellStyles count="3">
    <cellStyle name="Normal" xfId="2"/>
    <cellStyle name="Обычный" xfId="0" builtinId="0"/>
    <cellStyle name="Обычный 8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0"/>
  <sheetViews>
    <sheetView tabSelected="1" showRuler="0" showWhiteSpace="0" view="pageBreakPreview" zoomScale="30" zoomScaleNormal="28" zoomScaleSheetLayoutView="30" zoomScalePageLayoutView="25" workbookViewId="0">
      <selection activeCell="C5" sqref="C5"/>
    </sheetView>
  </sheetViews>
  <sheetFormatPr defaultColWidth="9.140625" defaultRowHeight="34.5" x14ac:dyDescent="0.95"/>
  <cols>
    <col min="1" max="1" width="112.85546875" style="1" customWidth="1"/>
    <col min="2" max="2" width="130.85546875" style="2" customWidth="1"/>
    <col min="3" max="3" width="296.42578125" style="9" customWidth="1"/>
    <col min="4" max="4" width="97" style="9" customWidth="1"/>
    <col min="5" max="5" width="17.140625" style="29" customWidth="1"/>
    <col min="6" max="6" width="34.42578125" style="5" customWidth="1"/>
    <col min="7" max="7" width="46.42578125" style="5" customWidth="1"/>
    <col min="8" max="16384" width="9.140625" style="5"/>
  </cols>
  <sheetData>
    <row r="1" spans="1:6" ht="76.5" customHeight="1" x14ac:dyDescent="1.6">
      <c r="C1" s="3" t="s">
        <v>43</v>
      </c>
      <c r="D1" s="4"/>
    </row>
    <row r="2" spans="1:6" ht="52.15" customHeight="1" x14ac:dyDescent="1.6">
      <c r="C2" s="6" t="s">
        <v>27</v>
      </c>
      <c r="D2" s="4"/>
    </row>
    <row r="3" spans="1:6" ht="54.4" customHeight="1" x14ac:dyDescent="1.6">
      <c r="C3" s="6" t="s">
        <v>28</v>
      </c>
      <c r="D3" s="4"/>
    </row>
    <row r="4" spans="1:6" ht="55.9" customHeight="1" x14ac:dyDescent="1.6">
      <c r="C4" s="3" t="s">
        <v>49</v>
      </c>
      <c r="D4" s="4"/>
    </row>
    <row r="5" spans="1:6" ht="64.5" customHeight="1" x14ac:dyDescent="1.6">
      <c r="C5" s="4"/>
      <c r="D5" s="4"/>
    </row>
    <row r="6" spans="1:6" ht="1.5" customHeight="1" x14ac:dyDescent="1.6">
      <c r="C6" s="7"/>
      <c r="D6" s="8"/>
    </row>
    <row r="7" spans="1:6" s="9" customFormat="1" ht="1.5" hidden="1" customHeight="1" x14ac:dyDescent="0.5">
      <c r="A7" s="1"/>
      <c r="B7" s="1"/>
      <c r="E7" s="29"/>
    </row>
    <row r="8" spans="1:6" s="9" customFormat="1" ht="4.5" customHeight="1" x14ac:dyDescent="0.5">
      <c r="A8" s="1"/>
      <c r="B8" s="1"/>
      <c r="E8" s="29"/>
    </row>
    <row r="9" spans="1:6" s="9" customFormat="1" ht="4.5" customHeight="1" x14ac:dyDescent="0.5">
      <c r="A9" s="1"/>
      <c r="B9" s="1"/>
      <c r="E9" s="29"/>
    </row>
    <row r="10" spans="1:6" s="9" customFormat="1" ht="9" customHeight="1" x14ac:dyDescent="0.5">
      <c r="A10" s="1"/>
      <c r="B10" s="1"/>
      <c r="E10" s="29"/>
    </row>
    <row r="11" spans="1:6" s="9" customFormat="1" ht="211.9" customHeight="1" x14ac:dyDescent="1.6">
      <c r="A11" s="65" t="s">
        <v>47</v>
      </c>
      <c r="B11" s="65"/>
      <c r="C11" s="65"/>
      <c r="D11" s="65"/>
      <c r="E11" s="30"/>
    </row>
    <row r="12" spans="1:6" ht="76.900000000000006" customHeight="1" x14ac:dyDescent="1.6">
      <c r="A12" s="65" t="s">
        <v>44</v>
      </c>
      <c r="B12" s="65"/>
      <c r="C12" s="65"/>
      <c r="D12" s="65"/>
    </row>
    <row r="13" spans="1:6" ht="49.5" customHeight="1" x14ac:dyDescent="1.45">
      <c r="A13" s="75" t="s">
        <v>20</v>
      </c>
      <c r="B13" s="75"/>
      <c r="C13" s="75"/>
      <c r="D13" s="75"/>
    </row>
    <row r="14" spans="1:6" ht="42.75" customHeight="1" x14ac:dyDescent="0.4">
      <c r="A14" s="78" t="s">
        <v>17</v>
      </c>
      <c r="B14" s="78"/>
      <c r="C14" s="78"/>
      <c r="D14" s="78"/>
    </row>
    <row r="15" spans="1:6" ht="45" customHeight="1" x14ac:dyDescent="1.6">
      <c r="A15" s="34"/>
      <c r="B15" s="34"/>
      <c r="C15" s="34"/>
      <c r="D15" s="35" t="s">
        <v>7</v>
      </c>
    </row>
    <row r="16" spans="1:6" ht="109.15" customHeight="1" x14ac:dyDescent="1.85">
      <c r="A16" s="76" t="s">
        <v>8</v>
      </c>
      <c r="B16" s="76"/>
      <c r="C16" s="76"/>
      <c r="D16" s="76"/>
      <c r="E16" s="67">
        <v>1</v>
      </c>
      <c r="F16" s="25"/>
    </row>
    <row r="17" spans="1:12" ht="48" hidden="1" customHeight="1" x14ac:dyDescent="1.6">
      <c r="A17" s="62"/>
      <c r="B17" s="62"/>
      <c r="C17" s="63"/>
      <c r="D17" s="64" t="s">
        <v>7</v>
      </c>
      <c r="E17" s="68"/>
    </row>
    <row r="18" spans="1:12" s="10" customFormat="1" ht="225.75" customHeight="1" x14ac:dyDescent="1.5">
      <c r="A18" s="28" t="s">
        <v>9</v>
      </c>
      <c r="B18" s="28" t="s">
        <v>10</v>
      </c>
      <c r="C18" s="27" t="s">
        <v>13</v>
      </c>
      <c r="D18" s="27" t="s">
        <v>2</v>
      </c>
      <c r="E18" s="68"/>
    </row>
    <row r="19" spans="1:12" s="36" customFormat="1" ht="66.75" hidden="1" customHeight="1" x14ac:dyDescent="0.15">
      <c r="A19" s="77" t="s">
        <v>11</v>
      </c>
      <c r="B19" s="77"/>
      <c r="C19" s="77"/>
      <c r="D19" s="77"/>
      <c r="E19" s="68"/>
    </row>
    <row r="20" spans="1:12" s="36" customFormat="1" ht="57.75" hidden="1" customHeight="1" x14ac:dyDescent="0.15">
      <c r="A20" s="37"/>
      <c r="B20" s="37" t="s">
        <v>15</v>
      </c>
      <c r="C20" s="38" t="s">
        <v>22</v>
      </c>
      <c r="D20" s="39">
        <f>D26+D30+D28+D21+D32</f>
        <v>6055597</v>
      </c>
      <c r="E20" s="68"/>
    </row>
    <row r="21" spans="1:12" s="36" customFormat="1" ht="50.25" hidden="1" customHeight="1" x14ac:dyDescent="0.15">
      <c r="A21" s="37" t="s">
        <v>32</v>
      </c>
      <c r="B21" s="81"/>
      <c r="C21" s="40"/>
      <c r="D21" s="41">
        <f>D23+D25+D24+D22</f>
        <v>1400000</v>
      </c>
      <c r="E21" s="68"/>
    </row>
    <row r="22" spans="1:12" s="44" customFormat="1" ht="50.25" hidden="1" customHeight="1" x14ac:dyDescent="0.15">
      <c r="A22" s="42" t="s">
        <v>35</v>
      </c>
      <c r="B22" s="83"/>
      <c r="C22" s="43" t="s">
        <v>34</v>
      </c>
      <c r="D22" s="41">
        <v>300000</v>
      </c>
      <c r="E22" s="68"/>
    </row>
    <row r="23" spans="1:12" s="36" customFormat="1" ht="68.25" hidden="1" customHeight="1" x14ac:dyDescent="0.15">
      <c r="A23" s="42" t="s">
        <v>24</v>
      </c>
      <c r="B23" s="83"/>
      <c r="C23" s="43" t="s">
        <v>39</v>
      </c>
      <c r="D23" s="41">
        <v>300000</v>
      </c>
      <c r="E23" s="68"/>
    </row>
    <row r="24" spans="1:12" s="36" customFormat="1" ht="68.25" hidden="1" customHeight="1" x14ac:dyDescent="0.15">
      <c r="A24" s="42" t="s">
        <v>26</v>
      </c>
      <c r="B24" s="83"/>
      <c r="C24" s="43" t="s">
        <v>25</v>
      </c>
      <c r="D24" s="41">
        <v>300000</v>
      </c>
      <c r="E24" s="68"/>
    </row>
    <row r="25" spans="1:12" s="36" customFormat="1" ht="71.25" hidden="1" customHeight="1" x14ac:dyDescent="0.15">
      <c r="A25" s="42" t="s">
        <v>37</v>
      </c>
      <c r="B25" s="82"/>
      <c r="C25" s="43" t="s">
        <v>40</v>
      </c>
      <c r="D25" s="41">
        <v>500000</v>
      </c>
      <c r="E25" s="68"/>
    </row>
    <row r="26" spans="1:12" s="36" customFormat="1" ht="4.9000000000000004" hidden="1" x14ac:dyDescent="0.15">
      <c r="A26" s="37" t="s">
        <v>29</v>
      </c>
      <c r="B26" s="70"/>
      <c r="C26" s="71" t="s">
        <v>30</v>
      </c>
      <c r="D26" s="74">
        <v>200000</v>
      </c>
      <c r="E26" s="68"/>
    </row>
    <row r="27" spans="1:12" s="36" customFormat="1" ht="4.1500000000000004" hidden="1" x14ac:dyDescent="0.15">
      <c r="A27" s="42" t="s">
        <v>31</v>
      </c>
      <c r="B27" s="70"/>
      <c r="C27" s="71"/>
      <c r="D27" s="74"/>
      <c r="E27" s="68"/>
    </row>
    <row r="28" spans="1:12" s="36" customFormat="1" ht="4.9000000000000004" hidden="1" x14ac:dyDescent="0.15">
      <c r="A28" s="37" t="s">
        <v>33</v>
      </c>
      <c r="B28" s="70"/>
      <c r="C28" s="71" t="s">
        <v>1</v>
      </c>
      <c r="D28" s="74">
        <v>75000</v>
      </c>
      <c r="E28" s="68"/>
    </row>
    <row r="29" spans="1:12" s="36" customFormat="1" ht="4.1500000000000004" hidden="1" x14ac:dyDescent="0.15">
      <c r="A29" s="42" t="s">
        <v>19</v>
      </c>
      <c r="B29" s="70"/>
      <c r="C29" s="71"/>
      <c r="D29" s="74"/>
      <c r="E29" s="68"/>
    </row>
    <row r="30" spans="1:12" s="36" customFormat="1" ht="49.5" hidden="1" customHeight="1" x14ac:dyDescent="0.15">
      <c r="A30" s="37" t="s">
        <v>16</v>
      </c>
      <c r="B30" s="70"/>
      <c r="C30" s="71" t="s">
        <v>3</v>
      </c>
      <c r="D30" s="74">
        <v>4026800</v>
      </c>
      <c r="E30" s="68"/>
    </row>
    <row r="31" spans="1:12" s="45" customFormat="1" ht="50.25" hidden="1" customHeight="1" x14ac:dyDescent="0.15">
      <c r="A31" s="42" t="s">
        <v>21</v>
      </c>
      <c r="B31" s="70"/>
      <c r="C31" s="71"/>
      <c r="D31" s="74"/>
      <c r="E31" s="68"/>
      <c r="F31" s="36"/>
      <c r="G31" s="36"/>
      <c r="H31" s="36"/>
      <c r="I31" s="36"/>
      <c r="J31" s="36"/>
      <c r="K31" s="36"/>
      <c r="L31" s="36"/>
    </row>
    <row r="32" spans="1:12" s="45" customFormat="1" ht="49.5" hidden="1" customHeight="1" x14ac:dyDescent="0.15">
      <c r="A32" s="37" t="s">
        <v>38</v>
      </c>
      <c r="B32" s="81"/>
      <c r="C32" s="84" t="s">
        <v>34</v>
      </c>
      <c r="D32" s="79">
        <v>353797</v>
      </c>
      <c r="E32" s="68"/>
      <c r="F32" s="36"/>
      <c r="G32" s="36"/>
      <c r="H32" s="36"/>
      <c r="I32" s="36"/>
      <c r="J32" s="36"/>
      <c r="K32" s="36"/>
      <c r="L32" s="36"/>
    </row>
    <row r="33" spans="1:12" s="45" customFormat="1" ht="50.25" hidden="1" customHeight="1" x14ac:dyDescent="0.15">
      <c r="A33" s="42" t="s">
        <v>35</v>
      </c>
      <c r="B33" s="82"/>
      <c r="C33" s="85"/>
      <c r="D33" s="80"/>
      <c r="E33" s="68"/>
      <c r="F33" s="36"/>
      <c r="G33" s="36"/>
      <c r="H33" s="36"/>
      <c r="I33" s="36"/>
      <c r="J33" s="36"/>
      <c r="K33" s="36"/>
      <c r="L33" s="36"/>
    </row>
    <row r="34" spans="1:12" s="45" customFormat="1" ht="96.75" hidden="1" customHeight="1" x14ac:dyDescent="0.15">
      <c r="A34" s="46" t="s">
        <v>23</v>
      </c>
      <c r="B34" s="37">
        <v>9800</v>
      </c>
      <c r="C34" s="38" t="s">
        <v>18</v>
      </c>
      <c r="D34" s="39">
        <f>D35</f>
        <v>10078015.98</v>
      </c>
      <c r="E34" s="68"/>
      <c r="F34" s="36"/>
      <c r="G34" s="36"/>
      <c r="H34" s="36"/>
      <c r="I34" s="36"/>
      <c r="J34" s="36"/>
      <c r="K34" s="36"/>
      <c r="L34" s="36"/>
    </row>
    <row r="35" spans="1:12" s="45" customFormat="1" ht="18.75" hidden="1" customHeight="1" x14ac:dyDescent="0.15">
      <c r="A35" s="42">
        <v>9900000000</v>
      </c>
      <c r="B35" s="42"/>
      <c r="C35" s="43" t="s">
        <v>14</v>
      </c>
      <c r="D35" s="41">
        <f>540000+340000+2270000+150000+2500000+626900+70000+300000+100000+20000+300000+800000+200000-300000+250000+50000+1414599-116600-100000+100000+300000+250000+13116.98</f>
        <v>10078015.98</v>
      </c>
      <c r="E35" s="68"/>
      <c r="F35" s="36"/>
      <c r="G35" s="36"/>
      <c r="H35" s="36"/>
      <c r="I35" s="36"/>
      <c r="J35" s="36"/>
      <c r="K35" s="36"/>
      <c r="L35" s="36"/>
    </row>
    <row r="36" spans="1:12" ht="63.75" customHeight="1" x14ac:dyDescent="0.4">
      <c r="A36" s="73" t="s">
        <v>12</v>
      </c>
      <c r="B36" s="73"/>
      <c r="C36" s="73"/>
      <c r="D36" s="73"/>
      <c r="E36" s="67"/>
    </row>
    <row r="37" spans="1:12" ht="63" customHeight="1" x14ac:dyDescent="0.4">
      <c r="A37" s="31"/>
      <c r="B37" s="31" t="s">
        <v>15</v>
      </c>
      <c r="C37" s="32" t="s">
        <v>22</v>
      </c>
      <c r="D37" s="61">
        <f>D38+D45+D43</f>
        <v>14281251</v>
      </c>
      <c r="E37" s="67"/>
    </row>
    <row r="38" spans="1:12" ht="54.95" customHeight="1" x14ac:dyDescent="0.4">
      <c r="A38" s="31" t="s">
        <v>32</v>
      </c>
      <c r="B38" s="17"/>
      <c r="C38" s="18"/>
      <c r="D38" s="13">
        <f>D39+D40</f>
        <v>3255664</v>
      </c>
      <c r="E38" s="67"/>
    </row>
    <row r="39" spans="1:12" ht="50.25" hidden="1" customHeight="1" x14ac:dyDescent="0.4">
      <c r="A39" s="12" t="s">
        <v>19</v>
      </c>
      <c r="B39" s="17"/>
      <c r="C39" s="18" t="s">
        <v>1</v>
      </c>
      <c r="D39" s="13">
        <f>2900000</f>
        <v>2900000</v>
      </c>
      <c r="E39" s="67"/>
    </row>
    <row r="40" spans="1:12" ht="64.349999999999994" hidden="1" customHeight="1" x14ac:dyDescent="0.4">
      <c r="A40" s="12" t="s">
        <v>35</v>
      </c>
      <c r="B40" s="31"/>
      <c r="C40" s="18" t="s">
        <v>34</v>
      </c>
      <c r="D40" s="13">
        <f>355664</f>
        <v>355664</v>
      </c>
      <c r="E40" s="67"/>
    </row>
    <row r="41" spans="1:12" s="57" customFormat="1" ht="64.349999999999994" customHeight="1" x14ac:dyDescent="0.4">
      <c r="A41" s="52"/>
      <c r="B41" s="53"/>
      <c r="C41" s="54" t="s">
        <v>46</v>
      </c>
      <c r="D41" s="55">
        <f>D42</f>
        <v>924000</v>
      </c>
      <c r="E41" s="56"/>
    </row>
    <row r="42" spans="1:12" s="57" customFormat="1" ht="64.349999999999994" customHeight="1" x14ac:dyDescent="0.4">
      <c r="A42" s="12" t="s">
        <v>41</v>
      </c>
      <c r="B42" s="31"/>
      <c r="C42" s="18" t="s">
        <v>42</v>
      </c>
      <c r="D42" s="55">
        <v>924000</v>
      </c>
      <c r="E42" s="56"/>
    </row>
    <row r="43" spans="1:12" s="45" customFormat="1" ht="43.5" hidden="1" customHeight="1" x14ac:dyDescent="0.15">
      <c r="A43" s="37" t="s">
        <v>36</v>
      </c>
      <c r="B43" s="70"/>
      <c r="C43" s="71" t="s">
        <v>1</v>
      </c>
      <c r="D43" s="72">
        <v>52387</v>
      </c>
      <c r="E43" s="69"/>
    </row>
    <row r="44" spans="1:12" s="45" customFormat="1" ht="4.1500000000000004" hidden="1" x14ac:dyDescent="0.15">
      <c r="A44" s="42" t="s">
        <v>19</v>
      </c>
      <c r="B44" s="70"/>
      <c r="C44" s="71"/>
      <c r="D44" s="72"/>
      <c r="E44" s="69"/>
    </row>
    <row r="45" spans="1:12" s="45" customFormat="1" ht="81" hidden="1" customHeight="1" x14ac:dyDescent="0.15">
      <c r="A45" s="37" t="s">
        <v>16</v>
      </c>
      <c r="B45" s="70"/>
      <c r="C45" s="71" t="s">
        <v>3</v>
      </c>
      <c r="D45" s="72">
        <v>10973200</v>
      </c>
      <c r="E45" s="69"/>
    </row>
    <row r="46" spans="1:12" s="45" customFormat="1" ht="91.5" hidden="1" customHeight="1" x14ac:dyDescent="0.15">
      <c r="A46" s="42" t="s">
        <v>21</v>
      </c>
      <c r="B46" s="70"/>
      <c r="C46" s="71"/>
      <c r="D46" s="72"/>
      <c r="E46" s="69"/>
    </row>
    <row r="47" spans="1:12" s="47" customFormat="1" ht="121.5" hidden="1" customHeight="1" x14ac:dyDescent="0.15">
      <c r="A47" s="46" t="s">
        <v>23</v>
      </c>
      <c r="B47" s="37">
        <v>9800</v>
      </c>
      <c r="C47" s="38" t="s">
        <v>18</v>
      </c>
      <c r="D47" s="11">
        <f>D48</f>
        <v>51433661.600000001</v>
      </c>
      <c r="E47" s="69"/>
    </row>
    <row r="48" spans="1:12" s="48" customFormat="1" ht="94.5" hidden="1" customHeight="1" x14ac:dyDescent="0.15">
      <c r="A48" s="42">
        <v>9900000000</v>
      </c>
      <c r="B48" s="42"/>
      <c r="C48" s="43" t="s">
        <v>14</v>
      </c>
      <c r="D48" s="13">
        <f>19170000+600000+300000+1500000+950000+3420500+2000000+5000000+222000+1027350+2000000+140000+2000000+420000+930000+1300000+200000-300000+1550000+195000+350000+475000-16188.4+8000000</f>
        <v>51433661.600000001</v>
      </c>
      <c r="E48" s="69"/>
    </row>
    <row r="49" spans="1:6" ht="57" customHeight="1" x14ac:dyDescent="1.65">
      <c r="A49" s="14" t="s">
        <v>0</v>
      </c>
      <c r="B49" s="14" t="s">
        <v>0</v>
      </c>
      <c r="C49" s="33" t="s">
        <v>4</v>
      </c>
      <c r="D49" s="15">
        <f>D50+D51</f>
        <v>81848525.579999998</v>
      </c>
      <c r="E49" s="69"/>
      <c r="F49" s="26"/>
    </row>
    <row r="50" spans="1:6" ht="57.4" x14ac:dyDescent="1.65">
      <c r="A50" s="14" t="s">
        <v>0</v>
      </c>
      <c r="B50" s="14" t="s">
        <v>0</v>
      </c>
      <c r="C50" s="33" t="s">
        <v>5</v>
      </c>
      <c r="D50" s="15">
        <f>D20+D34</f>
        <v>16133612.98</v>
      </c>
      <c r="E50" s="69"/>
      <c r="F50" s="26"/>
    </row>
    <row r="51" spans="1:6" ht="57.4" x14ac:dyDescent="1.65">
      <c r="A51" s="14" t="s">
        <v>0</v>
      </c>
      <c r="B51" s="14" t="s">
        <v>0</v>
      </c>
      <c r="C51" s="33" t="s">
        <v>6</v>
      </c>
      <c r="D51" s="15">
        <f>D37+D47</f>
        <v>65714912.600000001</v>
      </c>
      <c r="E51" s="69"/>
      <c r="F51" s="26"/>
    </row>
    <row r="52" spans="1:6" ht="57.75" x14ac:dyDescent="1.65">
      <c r="A52" s="60" t="s">
        <v>0</v>
      </c>
      <c r="B52" s="60" t="s">
        <v>0</v>
      </c>
      <c r="C52" s="58" t="s">
        <v>45</v>
      </c>
      <c r="D52" s="59">
        <v>924000</v>
      </c>
      <c r="E52" s="69"/>
      <c r="F52" s="26"/>
    </row>
    <row r="53" spans="1:6" ht="57.4" x14ac:dyDescent="1.65">
      <c r="A53" s="14" t="s">
        <v>0</v>
      </c>
      <c r="B53" s="14" t="s">
        <v>0</v>
      </c>
      <c r="C53" s="33" t="s">
        <v>4</v>
      </c>
      <c r="D53" s="15">
        <f>D54+D55</f>
        <v>82772525.579999998</v>
      </c>
      <c r="E53" s="69"/>
      <c r="F53" s="26"/>
    </row>
    <row r="54" spans="1:6" ht="57.4" x14ac:dyDescent="1.65">
      <c r="A54" s="14" t="s">
        <v>0</v>
      </c>
      <c r="B54" s="14" t="s">
        <v>0</v>
      </c>
      <c r="C54" s="33" t="s">
        <v>5</v>
      </c>
      <c r="D54" s="15">
        <f>D50</f>
        <v>16133612.98</v>
      </c>
      <c r="E54" s="69"/>
      <c r="F54" s="26"/>
    </row>
    <row r="55" spans="1:6" ht="57.4" x14ac:dyDescent="1.65">
      <c r="A55" s="14" t="s">
        <v>0</v>
      </c>
      <c r="B55" s="14" t="s">
        <v>0</v>
      </c>
      <c r="C55" s="33" t="s">
        <v>6</v>
      </c>
      <c r="D55" s="15">
        <f>D51+D52</f>
        <v>66638912.600000001</v>
      </c>
      <c r="E55" s="69"/>
      <c r="F55" s="26"/>
    </row>
    <row r="56" spans="1:6" ht="57.4" x14ac:dyDescent="1.65">
      <c r="A56" s="49"/>
      <c r="B56" s="49"/>
      <c r="C56" s="50"/>
      <c r="D56" s="51"/>
      <c r="E56" s="69"/>
      <c r="F56" s="26"/>
    </row>
    <row r="57" spans="1:6" ht="146.25" customHeight="1" x14ac:dyDescent="0.4">
      <c r="A57" s="19"/>
      <c r="B57" s="19"/>
      <c r="C57" s="20"/>
      <c r="D57" s="16"/>
      <c r="E57" s="69"/>
    </row>
    <row r="58" spans="1:6" ht="171" customHeight="1" x14ac:dyDescent="0.4">
      <c r="A58" s="66" t="s">
        <v>48</v>
      </c>
      <c r="B58" s="66"/>
      <c r="C58" s="66"/>
      <c r="D58" s="66"/>
      <c r="E58" s="69"/>
    </row>
    <row r="59" spans="1:6" ht="85.9" x14ac:dyDescent="2.25">
      <c r="A59" s="21"/>
      <c r="B59" s="22"/>
      <c r="C59" s="4"/>
      <c r="D59" s="23"/>
    </row>
    <row r="60" spans="1:6" ht="57.75" x14ac:dyDescent="1.6">
      <c r="A60" s="24"/>
      <c r="B60" s="24"/>
      <c r="C60" s="4"/>
      <c r="D60" s="4"/>
    </row>
  </sheetData>
  <mergeCells count="29">
    <mergeCell ref="A12:D12"/>
    <mergeCell ref="A14:D14"/>
    <mergeCell ref="D32:D33"/>
    <mergeCell ref="B32:B33"/>
    <mergeCell ref="D28:D29"/>
    <mergeCell ref="B21:B25"/>
    <mergeCell ref="C32:C33"/>
    <mergeCell ref="D43:D44"/>
    <mergeCell ref="B28:B29"/>
    <mergeCell ref="C28:C29"/>
    <mergeCell ref="A13:D13"/>
    <mergeCell ref="A16:D16"/>
    <mergeCell ref="A19:D19"/>
    <mergeCell ref="A11:D11"/>
    <mergeCell ref="A58:D58"/>
    <mergeCell ref="E16:E40"/>
    <mergeCell ref="E43:E58"/>
    <mergeCell ref="B45:B46"/>
    <mergeCell ref="C45:C46"/>
    <mergeCell ref="D45:D46"/>
    <mergeCell ref="A36:D36"/>
    <mergeCell ref="D26:D27"/>
    <mergeCell ref="B26:B27"/>
    <mergeCell ref="B30:B31"/>
    <mergeCell ref="C30:C31"/>
    <mergeCell ref="D30:D31"/>
    <mergeCell ref="C26:C27"/>
    <mergeCell ref="B43:B44"/>
    <mergeCell ref="C43:C44"/>
  </mergeCells>
  <pageMargins left="0.39370078740157483" right="0.23622047244094491" top="0.59055118110236227" bottom="0.35433070866141736" header="0.31496062992125984" footer="0.15748031496062992"/>
  <pageSetup paperSize="9" scale="24" fitToWidth="0" orientation="landscape" verticalDpi="300" r:id="rId1"/>
  <rowBreaks count="1" manualBreakCount="1">
    <brk id="15" max="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дод 3</vt:lpstr>
      <vt:lpstr>'дод 3'!Заголовки_для_печати</vt:lpstr>
      <vt:lpstr>'дод 3'!Область_печати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Кравченко Марина Анатоліївна</dc:creator>
  <cp:lastModifiedBy>Щелінська Юлія Миколаївна</cp:lastModifiedBy>
  <cp:lastPrinted>2024-12-04T14:11:47Z</cp:lastPrinted>
  <dcterms:created xsi:type="dcterms:W3CDTF">2018-11-15T08:41:33Z</dcterms:created>
  <dcterms:modified xsi:type="dcterms:W3CDTF">2024-12-05T07:41:41Z</dcterms:modified>
</cp:coreProperties>
</file>