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4 Квітень\Наказ від 09.04.25\Наказ\додатки\"/>
    </mc:Choice>
  </mc:AlternateContent>
  <bookViews>
    <workbookView xWindow="0" yWindow="0" windowWidth="23040" windowHeight="7275"/>
  </bookViews>
  <sheets>
    <sheet name="дод 4 (с)" sheetId="2" r:id="rId1"/>
  </sheets>
  <definedNames>
    <definedName name="_xlnm.Print_Titles" localSheetId="0">'дод 4 (с)'!$11:$13</definedName>
    <definedName name="_xlnm.Print_Area" localSheetId="0">'дод 4 (с)'!$A$1:$Q$33</definedName>
  </definedNames>
  <calcPr calcId="162913"/>
</workbook>
</file>

<file path=xl/calcChain.xml><?xml version="1.0" encoding="utf-8"?>
<calcChain xmlns="http://schemas.openxmlformats.org/spreadsheetml/2006/main">
  <c r="M19" i="2" l="1"/>
  <c r="M20" i="2"/>
  <c r="P19" i="2"/>
  <c r="K20" i="2" l="1"/>
  <c r="J20" i="2"/>
  <c r="N19" i="2"/>
  <c r="O19" i="2"/>
  <c r="F18" i="2"/>
  <c r="G18" i="2"/>
  <c r="I18" i="2"/>
  <c r="J18" i="2"/>
  <c r="K18" i="2"/>
  <c r="M18" i="2"/>
  <c r="E18" i="2"/>
  <c r="H19" i="2"/>
  <c r="H18" i="2" s="1"/>
  <c r="F15" i="2" l="1"/>
  <c r="F14" i="2" s="1"/>
  <c r="G15" i="2"/>
  <c r="G14" i="2" s="1"/>
  <c r="I15" i="2"/>
  <c r="I14" i="2" s="1"/>
  <c r="J15" i="2"/>
  <c r="J14" i="2" s="1"/>
  <c r="K15" i="2"/>
  <c r="K14" i="2" s="1"/>
  <c r="E15" i="2"/>
  <c r="E14" i="2" s="1"/>
  <c r="O16" i="2"/>
  <c r="O15" i="2" s="1"/>
  <c r="N16" i="2"/>
  <c r="N15" i="2" s="1"/>
  <c r="N14" i="2" s="1"/>
  <c r="M16" i="2"/>
  <c r="M15" i="2" s="1"/>
  <c r="L16" i="2"/>
  <c r="L15" i="2" s="1"/>
  <c r="L14" i="2" s="1"/>
  <c r="H16" i="2"/>
  <c r="H15" i="2" s="1"/>
  <c r="H14" i="2" s="1"/>
  <c r="O14" i="2" l="1"/>
  <c r="M14" i="2"/>
  <c r="P16" i="2"/>
  <c r="P15" i="2" l="1"/>
  <c r="P14" i="2" s="1"/>
  <c r="O28" i="2" l="1"/>
  <c r="N28" i="2"/>
  <c r="M28" i="2"/>
  <c r="L28" i="2"/>
  <c r="P28" i="2" s="1"/>
  <c r="O27" i="2"/>
  <c r="N27" i="2"/>
  <c r="M27" i="2"/>
  <c r="L27" i="2"/>
  <c r="L26" i="2" s="1"/>
  <c r="L25" i="2" s="1"/>
  <c r="H27" i="2"/>
  <c r="H26" i="2" s="1"/>
  <c r="H25" i="2" s="1"/>
  <c r="N26" i="2"/>
  <c r="N25" i="2" s="1"/>
  <c r="K26" i="2"/>
  <c r="K25" i="2" s="1"/>
  <c r="J26" i="2"/>
  <c r="J25" i="2" s="1"/>
  <c r="I26" i="2"/>
  <c r="G26" i="2"/>
  <c r="F26" i="2"/>
  <c r="F25" i="2" s="1"/>
  <c r="E26" i="2"/>
  <c r="E25" i="2" s="1"/>
  <c r="I25" i="2"/>
  <c r="G25" i="2"/>
  <c r="O24" i="2"/>
  <c r="N24" i="2"/>
  <c r="M24" i="2"/>
  <c r="L24" i="2"/>
  <c r="P24" i="2" s="1"/>
  <c r="O23" i="2"/>
  <c r="O22" i="2" s="1"/>
  <c r="O21" i="2" s="1"/>
  <c r="N23" i="2"/>
  <c r="M23" i="2"/>
  <c r="M22" i="2" s="1"/>
  <c r="M21" i="2" s="1"/>
  <c r="H23" i="2"/>
  <c r="P23" i="2" s="1"/>
  <c r="P22" i="2" s="1"/>
  <c r="P21" i="2" s="1"/>
  <c r="K22" i="2"/>
  <c r="K21" i="2" s="1"/>
  <c r="J22" i="2"/>
  <c r="J21" i="2" s="1"/>
  <c r="I22" i="2"/>
  <c r="G22" i="2"/>
  <c r="G21" i="2" s="1"/>
  <c r="F22" i="2"/>
  <c r="F21" i="2" s="1"/>
  <c r="E22" i="2"/>
  <c r="E21" i="2" s="1"/>
  <c r="I21" i="2"/>
  <c r="M17" i="2"/>
  <c r="O20" i="2"/>
  <c r="N20" i="2"/>
  <c r="H20" i="2"/>
  <c r="H17" i="2" s="1"/>
  <c r="K17" i="2"/>
  <c r="J17" i="2"/>
  <c r="I17" i="2"/>
  <c r="F17" i="2"/>
  <c r="F29" i="2" s="1"/>
  <c r="E17" i="2"/>
  <c r="G17" i="2"/>
  <c r="O18" i="2" l="1"/>
  <c r="O17" i="2" s="1"/>
  <c r="N18" i="2"/>
  <c r="N17" i="2" s="1"/>
  <c r="E29" i="2"/>
  <c r="K29" i="2"/>
  <c r="I29" i="2"/>
  <c r="G29" i="2"/>
  <c r="J29" i="2"/>
  <c r="L22" i="2"/>
  <c r="L21" i="2" s="1"/>
  <c r="H22" i="2"/>
  <c r="H21" i="2" s="1"/>
  <c r="H29" i="2" s="1"/>
  <c r="N22" i="2"/>
  <c r="N21" i="2" s="1"/>
  <c r="M26" i="2"/>
  <c r="M25" i="2" s="1"/>
  <c r="M29" i="2" s="1"/>
  <c r="L20" i="2"/>
  <c r="L18" i="2" s="1"/>
  <c r="O26" i="2"/>
  <c r="O25" i="2" s="1"/>
  <c r="P27" i="2"/>
  <c r="P26" i="2" s="1"/>
  <c r="P25" i="2" s="1"/>
  <c r="O29" i="2" l="1"/>
  <c r="N29" i="2"/>
  <c r="P20" i="2"/>
  <c r="L17" i="2"/>
  <c r="L29" i="2" s="1"/>
  <c r="P18" i="2" l="1"/>
  <c r="P17" i="2" s="1"/>
  <c r="P29" i="2" s="1"/>
</calcChain>
</file>

<file path=xl/sharedStrings.xml><?xml version="1.0" encoding="utf-8"?>
<sst xmlns="http://schemas.openxmlformats.org/spreadsheetml/2006/main" count="81" uniqueCount="57">
  <si>
    <t>(грн)</t>
  </si>
  <si>
    <t>Код Функціональної класифікації видатків та кредитування бюджету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</si>
  <si>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</si>
  <si>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</si>
  <si>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</si>
  <si>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</si>
  <si>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</si>
  <si>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</si>
  <si>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</si>
  <si>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</si>
  <si>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</si>
  <si>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</si>
  <si>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</si>
  <si>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</si>
  <si>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</si>
  <si>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</si>
  <si>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</si>
  <si>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</si>
  <si>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</si>
  <si>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</si>
  <si>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</si>
  <si>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</si>
  <si>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</si>
  <si>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</si>
  <si>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</si>
  <si>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</si>
  <si>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</si>
  <si>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</si>
  <si>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</si>
  <si>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</si>
  <si>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3700000</t>
  </si>
  <si>
    <t>Департамент фінансів, економіки та інвестицій Сумської міської ради</t>
  </si>
  <si>
    <t>3718881</t>
  </si>
  <si>
    <t>8881</t>
  </si>
  <si>
    <t>3718882</t>
  </si>
  <si>
    <t>8882</t>
  </si>
  <si>
    <t>Надання коштів для забезпечення гарантійних зобов'язань за позичальників, що отримали кредити під місцеві гарантії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</si>
  <si>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</si>
  <si>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Надання пільгових довгострокових кредитів молодим сім’ям та одиноким молодим громадянам на будівництво/реконструкцію/    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</si>
  <si>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 придбання житла</t>
  </si>
  <si>
    <t>0200000</t>
  </si>
  <si>
    <t>Виконавчий комітет Сумської міської ради</t>
  </si>
  <si>
    <t>0210000</t>
  </si>
  <si>
    <t>0218862</t>
  </si>
  <si>
    <t xml:space="preserve">до             наказу             Сумської </t>
  </si>
  <si>
    <t xml:space="preserve">міської   військової  адміністрації </t>
  </si>
  <si>
    <t>Кредитування бюджету Сумської міської територіальної громади у 2025 році</t>
  </si>
  <si>
    <t>Перший заступник директора Департаменту фінансів,</t>
  </si>
  <si>
    <t>економіки та інвестицій Сумської міської ради</t>
  </si>
  <si>
    <t>Лариса СКИРТАЧ</t>
  </si>
  <si>
    <t xml:space="preserve"> 1853100000</t>
  </si>
  <si>
    <t xml:space="preserve"> (код бюджету)</t>
  </si>
  <si>
    <t xml:space="preserve">                   Додаток  4</t>
  </si>
  <si>
    <t>1218861</t>
  </si>
  <si>
    <t>8861</t>
  </si>
  <si>
    <t>Надання бюджетних позичок суб'єктам господарювання</t>
  </si>
  <si>
    <t>від 11.04.2025 № 76-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</si>
</sst>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8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2" fillId="2" borderId="0" xfId="0" applyNumberFormat="1" applyFont="1" applyFill="1" applyAlignment="1" applyProtection="1"/>
    <xf numFmtId="3" fontId="1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textRotation="180"/>
    </xf>
    <xf numFmtId="0" fontId="12" fillId="2" borderId="0" xfId="0" applyFont="1" applyFill="1"/>
    <xf numFmtId="4" fontId="12" fillId="2" borderId="0" xfId="0" applyNumberFormat="1" applyFont="1" applyFill="1"/>
    <xf numFmtId="0" fontId="17" fillId="2" borderId="0" xfId="0" applyFont="1" applyFill="1"/>
    <xf numFmtId="49" fontId="16" fillId="2" borderId="1" xfId="0" applyNumberFormat="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3" fillId="2" borderId="0" xfId="0" applyFont="1" applyFill="1"/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/>
    <xf numFmtId="0" fontId="27" fillId="2" borderId="0" xfId="0" applyNumberFormat="1" applyFont="1" applyFill="1" applyAlignment="1" applyProtection="1"/>
    <xf numFmtId="49" fontId="27" fillId="2" borderId="0" xfId="0" applyNumberFormat="1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textRotation="180"/>
    </xf>
    <xf numFmtId="4" fontId="27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30" fillId="2" borderId="0" xfId="0" applyFont="1" applyFill="1"/>
    <xf numFmtId="3" fontId="13" fillId="2" borderId="0" xfId="0" applyNumberFormat="1" applyFont="1" applyFill="1" applyAlignment="1"/>
    <xf numFmtId="0" fontId="31" fillId="2" borderId="0" xfId="0" applyFont="1" applyFill="1" applyAlignment="1">
      <alignment vertical="center" textRotation="180"/>
    </xf>
    <xf numFmtId="0" fontId="12" fillId="2" borderId="0" xfId="0" applyFont="1" applyFill="1" applyAlignment="1">
      <alignment horizontal="center" vertical="center" textRotation="180"/>
    </xf>
    <xf numFmtId="0" fontId="31" fillId="2" borderId="0" xfId="0" applyFont="1" applyFill="1" applyAlignment="1">
      <alignment horizontal="center" vertical="center" textRotation="180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textRotation="180"/>
    </xf>
    <xf numFmtId="0" fontId="6" fillId="0" borderId="0" xfId="0" applyFont="1" applyFill="1"/>
    <xf numFmtId="14" fontId="27" fillId="2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left"/>
    </xf>
    <xf numFmtId="0" fontId="31" fillId="2" borderId="0" xfId="0" applyFont="1" applyFill="1" applyAlignment="1">
      <alignment horizontal="center" vertical="center" textRotation="180"/>
    </xf>
    <xf numFmtId="49" fontId="28" fillId="2" borderId="0" xfId="0" applyNumberFormat="1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Zeros="0" tabSelected="1" view="pageBreakPreview" zoomScale="73" zoomScaleNormal="100" zoomScaleSheetLayoutView="73" workbookViewId="0">
      <selection activeCell="P7" sqref="P7"/>
    </sheetView>
  </sheetViews>
  <sheetFormatPr defaultColWidth="8.85546875" defaultRowHeight="12.75" x14ac:dyDescent="0.2"/>
  <cols>
    <col min="1" max="1" width="9.140625" style="1" customWidth="1"/>
    <col min="2" max="2" width="9.7109375" style="1" customWidth="1"/>
    <col min="3" max="3" width="8.85546875" style="1" customWidth="1"/>
    <col min="4" max="4" width="28.140625" style="1" customWidth="1"/>
    <col min="5" max="5" width="12.7109375" style="1" customWidth="1"/>
    <col min="6" max="6" width="11.85546875" style="1" customWidth="1"/>
    <col min="7" max="7" width="13.5703125" style="1" customWidth="1"/>
    <col min="8" max="8" width="13.140625" style="1" customWidth="1"/>
    <col min="9" max="9" width="8.140625" style="1" customWidth="1"/>
    <col min="10" max="10" width="13.7109375" style="1" customWidth="1"/>
    <col min="11" max="11" width="13" style="1" customWidth="1"/>
    <col min="12" max="12" width="14.140625" style="1" customWidth="1"/>
    <col min="13" max="13" width="14" style="1" customWidth="1"/>
    <col min="14" max="14" width="12.42578125" style="1" customWidth="1"/>
    <col min="15" max="15" width="13.140625" style="1" customWidth="1"/>
    <col min="16" max="16" width="12.85546875" style="1" customWidth="1"/>
    <col min="17" max="17" width="4.28515625" style="49" bestFit="1" customWidth="1"/>
    <col min="18" max="16384" width="8.85546875" style="1"/>
  </cols>
  <sheetData>
    <row r="1" spans="1:17" ht="18.75" x14ac:dyDescent="0.3">
      <c r="L1" s="46"/>
      <c r="M1" s="58" t="s">
        <v>52</v>
      </c>
      <c r="N1" s="58"/>
      <c r="O1" s="58"/>
      <c r="P1" s="58"/>
      <c r="Q1" s="47"/>
    </row>
    <row r="2" spans="1:17" ht="18.75" x14ac:dyDescent="0.3">
      <c r="L2" s="46"/>
      <c r="M2" s="58" t="s">
        <v>44</v>
      </c>
      <c r="N2" s="58"/>
      <c r="O2" s="58"/>
      <c r="P2" s="58"/>
      <c r="Q2" s="47"/>
    </row>
    <row r="3" spans="1:17" ht="18.75" x14ac:dyDescent="0.3">
      <c r="L3" s="46"/>
      <c r="M3" s="58" t="s">
        <v>45</v>
      </c>
      <c r="N3" s="58"/>
      <c r="O3" s="58"/>
      <c r="P3" s="58"/>
      <c r="Q3" s="47"/>
    </row>
    <row r="4" spans="1:17" ht="19.350000000000001" customHeight="1" x14ac:dyDescent="0.3">
      <c r="L4" s="46"/>
      <c r="M4" s="58" t="s">
        <v>56</v>
      </c>
      <c r="N4" s="58"/>
      <c r="O4" s="58"/>
      <c r="P4" s="58"/>
      <c r="Q4" s="47"/>
    </row>
    <row r="5" spans="1:17" ht="26.45" customHeight="1" x14ac:dyDescent="0.2">
      <c r="O5" s="2"/>
      <c r="Q5" s="47"/>
    </row>
    <row r="6" spans="1:17" ht="25.5" x14ac:dyDescent="0.2">
      <c r="A6" s="62" t="s">
        <v>46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47"/>
    </row>
    <row r="7" spans="1:17" ht="1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7"/>
    </row>
    <row r="8" spans="1:17" ht="20.25" x14ac:dyDescent="0.2">
      <c r="A8" s="60" t="s">
        <v>50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47"/>
    </row>
    <row r="9" spans="1:17" ht="15.75" x14ac:dyDescent="0.2">
      <c r="A9" s="61" t="s">
        <v>51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47"/>
    </row>
    <row r="10" spans="1:17" ht="15.75" x14ac:dyDescent="0.2">
      <c r="G10" s="34"/>
      <c r="H10" s="34"/>
      <c r="I10" s="34"/>
      <c r="P10" s="35" t="s">
        <v>0</v>
      </c>
      <c r="Q10" s="47"/>
    </row>
    <row r="11" spans="1:17" x14ac:dyDescent="0.2">
      <c r="A11" s="57" t="s">
        <v>27</v>
      </c>
      <c r="B11" s="57" t="s">
        <v>28</v>
      </c>
      <c r="C11" s="57" t="s">
        <v>1</v>
      </c>
      <c r="D11" s="56" t="s">
        <v>29</v>
      </c>
      <c r="E11" s="56" t="s">
        <v>2</v>
      </c>
      <c r="F11" s="56"/>
      <c r="G11" s="56"/>
      <c r="H11" s="56"/>
      <c r="I11" s="56" t="s">
        <v>3</v>
      </c>
      <c r="J11" s="56"/>
      <c r="K11" s="56"/>
      <c r="L11" s="56"/>
      <c r="M11" s="56" t="s">
        <v>4</v>
      </c>
      <c r="N11" s="56"/>
      <c r="O11" s="56"/>
      <c r="P11" s="56"/>
      <c r="Q11" s="47"/>
    </row>
    <row r="12" spans="1:17" ht="20.45" customHeight="1" x14ac:dyDescent="0.2">
      <c r="A12" s="57"/>
      <c r="B12" s="57"/>
      <c r="C12" s="57"/>
      <c r="D12" s="56"/>
      <c r="E12" s="56" t="s">
        <v>5</v>
      </c>
      <c r="F12" s="56" t="s">
        <v>6</v>
      </c>
      <c r="G12" s="56"/>
      <c r="H12" s="56" t="s">
        <v>7</v>
      </c>
      <c r="I12" s="56" t="s">
        <v>5</v>
      </c>
      <c r="J12" s="56" t="s">
        <v>6</v>
      </c>
      <c r="K12" s="56"/>
      <c r="L12" s="56" t="s">
        <v>7</v>
      </c>
      <c r="M12" s="56" t="s">
        <v>5</v>
      </c>
      <c r="N12" s="56" t="s">
        <v>6</v>
      </c>
      <c r="O12" s="56"/>
      <c r="P12" s="56" t="s">
        <v>7</v>
      </c>
      <c r="Q12" s="47"/>
    </row>
    <row r="13" spans="1:17" ht="51.6" customHeight="1" x14ac:dyDescent="0.2">
      <c r="A13" s="57"/>
      <c r="B13" s="57"/>
      <c r="C13" s="57"/>
      <c r="D13" s="56"/>
      <c r="E13" s="56"/>
      <c r="F13" s="41" t="s">
        <v>8</v>
      </c>
      <c r="G13" s="41" t="s">
        <v>9</v>
      </c>
      <c r="H13" s="56"/>
      <c r="I13" s="56"/>
      <c r="J13" s="41" t="s">
        <v>8</v>
      </c>
      <c r="K13" s="41" t="s">
        <v>9</v>
      </c>
      <c r="L13" s="56"/>
      <c r="M13" s="56"/>
      <c r="N13" s="41" t="s">
        <v>8</v>
      </c>
      <c r="O13" s="41" t="s">
        <v>9</v>
      </c>
      <c r="P13" s="56"/>
      <c r="Q13" s="47"/>
    </row>
    <row r="14" spans="1:17" s="8" customFormat="1" ht="24" x14ac:dyDescent="0.2">
      <c r="A14" s="3" t="s">
        <v>40</v>
      </c>
      <c r="B14" s="4"/>
      <c r="C14" s="4"/>
      <c r="D14" s="5" t="s">
        <v>41</v>
      </c>
      <c r="E14" s="7">
        <f>E15</f>
        <v>0</v>
      </c>
      <c r="F14" s="7">
        <f t="shared" ref="F14:P15" si="0">F15</f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-300000</v>
      </c>
      <c r="K14" s="7">
        <f t="shared" si="0"/>
        <v>-300000</v>
      </c>
      <c r="L14" s="7">
        <f t="shared" si="0"/>
        <v>-300000</v>
      </c>
      <c r="M14" s="7">
        <f t="shared" si="0"/>
        <v>0</v>
      </c>
      <c r="N14" s="7">
        <f t="shared" si="0"/>
        <v>-300000</v>
      </c>
      <c r="O14" s="7">
        <f t="shared" si="0"/>
        <v>-300000</v>
      </c>
      <c r="P14" s="7">
        <f t="shared" si="0"/>
        <v>-300000</v>
      </c>
      <c r="Q14" s="47"/>
    </row>
    <row r="15" spans="1:17" s="8" customFormat="1" ht="24" x14ac:dyDescent="0.2">
      <c r="A15" s="9" t="s">
        <v>42</v>
      </c>
      <c r="B15" s="10"/>
      <c r="C15" s="10"/>
      <c r="D15" s="11" t="s">
        <v>41</v>
      </c>
      <c r="E15" s="42">
        <f>E16</f>
        <v>0</v>
      </c>
      <c r="F15" s="42">
        <f t="shared" si="0"/>
        <v>0</v>
      </c>
      <c r="G15" s="42">
        <f t="shared" si="0"/>
        <v>0</v>
      </c>
      <c r="H15" s="42">
        <f t="shared" si="0"/>
        <v>0</v>
      </c>
      <c r="I15" s="42">
        <f t="shared" si="0"/>
        <v>0</v>
      </c>
      <c r="J15" s="42">
        <f t="shared" si="0"/>
        <v>-300000</v>
      </c>
      <c r="K15" s="42">
        <f t="shared" si="0"/>
        <v>-300000</v>
      </c>
      <c r="L15" s="42">
        <f t="shared" si="0"/>
        <v>-300000</v>
      </c>
      <c r="M15" s="42">
        <f t="shared" si="0"/>
        <v>0</v>
      </c>
      <c r="N15" s="42">
        <f t="shared" si="0"/>
        <v>-300000</v>
      </c>
      <c r="O15" s="42">
        <f t="shared" si="0"/>
        <v>-300000</v>
      </c>
      <c r="P15" s="42">
        <f t="shared" si="0"/>
        <v>-300000</v>
      </c>
      <c r="Q15" s="47"/>
    </row>
    <row r="16" spans="1:17" ht="24" x14ac:dyDescent="0.2">
      <c r="A16" s="20" t="s">
        <v>43</v>
      </c>
      <c r="B16" s="20" t="s">
        <v>16</v>
      </c>
      <c r="C16" s="20" t="s">
        <v>17</v>
      </c>
      <c r="D16" s="31" t="s">
        <v>26</v>
      </c>
      <c r="E16" s="32"/>
      <c r="F16" s="32"/>
      <c r="G16" s="32"/>
      <c r="H16" s="32">
        <f t="shared" ref="H16" si="1">F16+E16</f>
        <v>0</v>
      </c>
      <c r="I16" s="43"/>
      <c r="J16" s="32">
        <v>-300000</v>
      </c>
      <c r="K16" s="32">
        <v>-300000</v>
      </c>
      <c r="L16" s="32">
        <f>J16+I16</f>
        <v>-300000</v>
      </c>
      <c r="M16" s="32">
        <f t="shared" ref="M16:P16" si="2">I16+E16</f>
        <v>0</v>
      </c>
      <c r="N16" s="32">
        <f t="shared" si="2"/>
        <v>-300000</v>
      </c>
      <c r="O16" s="32">
        <f t="shared" si="2"/>
        <v>-300000</v>
      </c>
      <c r="P16" s="32">
        <f t="shared" si="2"/>
        <v>-300000</v>
      </c>
      <c r="Q16" s="47"/>
    </row>
    <row r="17" spans="1:17" s="8" customFormat="1" ht="24" x14ac:dyDescent="0.2">
      <c r="A17" s="3" t="s">
        <v>12</v>
      </c>
      <c r="B17" s="4"/>
      <c r="C17" s="4"/>
      <c r="D17" s="5" t="s">
        <v>13</v>
      </c>
      <c r="E17" s="6">
        <f>E18</f>
        <v>2500000</v>
      </c>
      <c r="F17" s="6">
        <f t="shared" ref="F17:P17" si="3">F18</f>
        <v>0</v>
      </c>
      <c r="G17" s="6">
        <f t="shared" si="3"/>
        <v>0</v>
      </c>
      <c r="H17" s="6">
        <f t="shared" si="3"/>
        <v>2500000</v>
      </c>
      <c r="I17" s="6">
        <f t="shared" si="3"/>
        <v>0</v>
      </c>
      <c r="J17" s="7">
        <f t="shared" si="3"/>
        <v>-10154092</v>
      </c>
      <c r="K17" s="7">
        <f t="shared" si="3"/>
        <v>-10154092</v>
      </c>
      <c r="L17" s="7">
        <f t="shared" si="3"/>
        <v>-10154092</v>
      </c>
      <c r="M17" s="7">
        <f t="shared" si="3"/>
        <v>2500000</v>
      </c>
      <c r="N17" s="7">
        <f t="shared" si="3"/>
        <v>-10154092</v>
      </c>
      <c r="O17" s="7">
        <f t="shared" si="3"/>
        <v>-10154092</v>
      </c>
      <c r="P17" s="7">
        <f t="shared" si="3"/>
        <v>-7654092</v>
      </c>
      <c r="Q17" s="47"/>
    </row>
    <row r="18" spans="1:17" s="8" customFormat="1" ht="24" x14ac:dyDescent="0.2">
      <c r="A18" s="9" t="s">
        <v>14</v>
      </c>
      <c r="B18" s="10"/>
      <c r="C18" s="10"/>
      <c r="D18" s="11" t="s">
        <v>13</v>
      </c>
      <c r="E18" s="12">
        <f>E20+E19</f>
        <v>2500000</v>
      </c>
      <c r="F18" s="12">
        <f t="shared" ref="F18:P18" si="4">F20+F19</f>
        <v>0</v>
      </c>
      <c r="G18" s="12">
        <f t="shared" si="4"/>
        <v>0</v>
      </c>
      <c r="H18" s="12">
        <f t="shared" si="4"/>
        <v>2500000</v>
      </c>
      <c r="I18" s="12">
        <f t="shared" si="4"/>
        <v>0</v>
      </c>
      <c r="J18" s="12">
        <f t="shared" si="4"/>
        <v>-10154092</v>
      </c>
      <c r="K18" s="12">
        <f t="shared" si="4"/>
        <v>-10154092</v>
      </c>
      <c r="L18" s="12">
        <f t="shared" si="4"/>
        <v>-10154092</v>
      </c>
      <c r="M18" s="12">
        <f t="shared" si="4"/>
        <v>2500000</v>
      </c>
      <c r="N18" s="12">
        <f t="shared" si="4"/>
        <v>-10154092</v>
      </c>
      <c r="O18" s="12">
        <f t="shared" si="4"/>
        <v>-10154092</v>
      </c>
      <c r="P18" s="12">
        <f t="shared" si="4"/>
        <v>-7654092</v>
      </c>
      <c r="Q18" s="47"/>
    </row>
    <row r="19" spans="1:17" s="54" customFormat="1" ht="36" customHeight="1" x14ac:dyDescent="0.2">
      <c r="A19" s="50" t="s">
        <v>53</v>
      </c>
      <c r="B19" s="50" t="s">
        <v>54</v>
      </c>
      <c r="C19" s="50" t="s">
        <v>17</v>
      </c>
      <c r="D19" s="51" t="s">
        <v>55</v>
      </c>
      <c r="E19" s="52">
        <v>2500000</v>
      </c>
      <c r="F19" s="52"/>
      <c r="G19" s="52"/>
      <c r="H19" s="52">
        <f>F19+E19</f>
        <v>2500000</v>
      </c>
      <c r="I19" s="52"/>
      <c r="J19" s="52"/>
      <c r="K19" s="52"/>
      <c r="L19" s="52"/>
      <c r="M19" s="52">
        <f>I19+E19</f>
        <v>2500000</v>
      </c>
      <c r="N19" s="52">
        <f t="shared" ref="N19:P20" si="5">J19+F19</f>
        <v>0</v>
      </c>
      <c r="O19" s="52">
        <f t="shared" si="5"/>
        <v>0</v>
      </c>
      <c r="P19" s="52">
        <f>L19+H19</f>
        <v>2500000</v>
      </c>
      <c r="Q19" s="53"/>
    </row>
    <row r="20" spans="1:17" s="54" customFormat="1" ht="36" customHeight="1" x14ac:dyDescent="0.2">
      <c r="A20" s="50" t="s">
        <v>15</v>
      </c>
      <c r="B20" s="50" t="s">
        <v>16</v>
      </c>
      <c r="C20" s="50" t="s">
        <v>17</v>
      </c>
      <c r="D20" s="51" t="s">
        <v>26</v>
      </c>
      <c r="E20" s="52"/>
      <c r="F20" s="52"/>
      <c r="G20" s="52"/>
      <c r="H20" s="52">
        <f t="shared" ref="H20" si="6">F20+E20</f>
        <v>0</v>
      </c>
      <c r="I20" s="52"/>
      <c r="J20" s="52">
        <f>-2054092-5600000-2500000</f>
        <v>-10154092</v>
      </c>
      <c r="K20" s="52">
        <f>-2054092-5600000-2500000</f>
        <v>-10154092</v>
      </c>
      <c r="L20" s="52">
        <f>J20+I20</f>
        <v>-10154092</v>
      </c>
      <c r="M20" s="52">
        <f>I20+E20</f>
        <v>0</v>
      </c>
      <c r="N20" s="52">
        <f t="shared" si="5"/>
        <v>-10154092</v>
      </c>
      <c r="O20" s="52">
        <f t="shared" si="5"/>
        <v>-10154092</v>
      </c>
      <c r="P20" s="52">
        <f t="shared" si="5"/>
        <v>-10154092</v>
      </c>
      <c r="Q20" s="53"/>
    </row>
    <row r="21" spans="1:17" s="13" customFormat="1" ht="56.45" customHeight="1" x14ac:dyDescent="0.2">
      <c r="A21" s="21" t="s">
        <v>18</v>
      </c>
      <c r="B21" s="20"/>
      <c r="C21" s="20"/>
      <c r="D21" s="22" t="s">
        <v>19</v>
      </c>
      <c r="E21" s="23">
        <f>E22</f>
        <v>0</v>
      </c>
      <c r="F21" s="23">
        <f t="shared" ref="F21:P21" si="7">F22</f>
        <v>972000</v>
      </c>
      <c r="G21" s="23">
        <f t="shared" si="7"/>
        <v>0</v>
      </c>
      <c r="H21" s="23">
        <f t="shared" si="7"/>
        <v>972000</v>
      </c>
      <c r="I21" s="23">
        <f t="shared" si="7"/>
        <v>0</v>
      </c>
      <c r="J21" s="23">
        <f t="shared" si="7"/>
        <v>-972000</v>
      </c>
      <c r="K21" s="23">
        <f t="shared" si="7"/>
        <v>0</v>
      </c>
      <c r="L21" s="23">
        <f t="shared" si="7"/>
        <v>-972000</v>
      </c>
      <c r="M21" s="23">
        <f t="shared" si="7"/>
        <v>0</v>
      </c>
      <c r="N21" s="23">
        <f t="shared" si="7"/>
        <v>0</v>
      </c>
      <c r="O21" s="23">
        <f t="shared" si="7"/>
        <v>0</v>
      </c>
      <c r="P21" s="23">
        <f t="shared" si="7"/>
        <v>0</v>
      </c>
      <c r="Q21" s="47"/>
    </row>
    <row r="22" spans="1:17" s="13" customFormat="1" ht="54.6" customHeight="1" x14ac:dyDescent="0.2">
      <c r="A22" s="24" t="s">
        <v>20</v>
      </c>
      <c r="B22" s="25"/>
      <c r="C22" s="25"/>
      <c r="D22" s="26" t="s">
        <v>19</v>
      </c>
      <c r="E22" s="27">
        <f>E23+E24</f>
        <v>0</v>
      </c>
      <c r="F22" s="27">
        <f t="shared" ref="F22:P22" si="8">F23+F24</f>
        <v>972000</v>
      </c>
      <c r="G22" s="27">
        <f t="shared" si="8"/>
        <v>0</v>
      </c>
      <c r="H22" s="27">
        <f t="shared" si="8"/>
        <v>972000</v>
      </c>
      <c r="I22" s="27">
        <f t="shared" si="8"/>
        <v>0</v>
      </c>
      <c r="J22" s="27">
        <f t="shared" si="8"/>
        <v>-972000</v>
      </c>
      <c r="K22" s="27">
        <f t="shared" si="8"/>
        <v>0</v>
      </c>
      <c r="L22" s="27">
        <f t="shared" si="8"/>
        <v>-972000</v>
      </c>
      <c r="M22" s="27">
        <f t="shared" si="8"/>
        <v>0</v>
      </c>
      <c r="N22" s="27">
        <f t="shared" si="8"/>
        <v>0</v>
      </c>
      <c r="O22" s="27">
        <f t="shared" si="8"/>
        <v>0</v>
      </c>
      <c r="P22" s="27">
        <f t="shared" si="8"/>
        <v>0</v>
      </c>
      <c r="Q22" s="47"/>
    </row>
    <row r="23" spans="1:17" s="13" customFormat="1" ht="59.45" customHeight="1" x14ac:dyDescent="0.2">
      <c r="A23" s="20" t="s">
        <v>21</v>
      </c>
      <c r="B23" s="20" t="s">
        <v>22</v>
      </c>
      <c r="C23" s="20" t="s">
        <v>23</v>
      </c>
      <c r="D23" s="31" t="s">
        <v>38</v>
      </c>
      <c r="E23" s="32"/>
      <c r="F23" s="32">
        <v>972000</v>
      </c>
      <c r="G23" s="32"/>
      <c r="H23" s="32">
        <f>F23+E23</f>
        <v>972000</v>
      </c>
      <c r="I23" s="32"/>
      <c r="J23" s="32"/>
      <c r="K23" s="32"/>
      <c r="L23" s="32"/>
      <c r="M23" s="32">
        <f t="shared" ref="M23:P24" si="9">I23+E23</f>
        <v>0</v>
      </c>
      <c r="N23" s="32">
        <f t="shared" si="9"/>
        <v>972000</v>
      </c>
      <c r="O23" s="32">
        <f t="shared" si="9"/>
        <v>0</v>
      </c>
      <c r="P23" s="32">
        <f t="shared" si="9"/>
        <v>972000</v>
      </c>
      <c r="Q23" s="47"/>
    </row>
    <row r="24" spans="1:17" s="13" customFormat="1" ht="74.099999999999994" customHeight="1" x14ac:dyDescent="0.2">
      <c r="A24" s="20" t="s">
        <v>24</v>
      </c>
      <c r="B24" s="20" t="s">
        <v>25</v>
      </c>
      <c r="C24" s="20" t="s">
        <v>23</v>
      </c>
      <c r="D24" s="31" t="s">
        <v>39</v>
      </c>
      <c r="E24" s="32"/>
      <c r="F24" s="32"/>
      <c r="G24" s="32"/>
      <c r="H24" s="32"/>
      <c r="I24" s="32"/>
      <c r="J24" s="32">
        <v>-972000</v>
      </c>
      <c r="K24" s="32"/>
      <c r="L24" s="32">
        <f>J24+I24</f>
        <v>-972000</v>
      </c>
      <c r="M24" s="32">
        <f t="shared" si="9"/>
        <v>0</v>
      </c>
      <c r="N24" s="32">
        <f t="shared" si="9"/>
        <v>-972000</v>
      </c>
      <c r="O24" s="32">
        <f t="shared" si="9"/>
        <v>0</v>
      </c>
      <c r="P24" s="32">
        <f t="shared" si="9"/>
        <v>-972000</v>
      </c>
      <c r="Q24" s="59">
        <v>2</v>
      </c>
    </row>
    <row r="25" spans="1:17" s="19" customFormat="1" ht="41.1" customHeight="1" x14ac:dyDescent="0.2">
      <c r="A25" s="21" t="s">
        <v>30</v>
      </c>
      <c r="B25" s="20"/>
      <c r="C25" s="20"/>
      <c r="D25" s="22" t="s">
        <v>31</v>
      </c>
      <c r="E25" s="23">
        <f>E26</f>
        <v>0</v>
      </c>
      <c r="F25" s="23">
        <f t="shared" ref="F25:P25" si="10">F26</f>
        <v>8909267</v>
      </c>
      <c r="G25" s="23">
        <f t="shared" si="10"/>
        <v>8909267</v>
      </c>
      <c r="H25" s="23">
        <f t="shared" si="10"/>
        <v>8909267</v>
      </c>
      <c r="I25" s="23">
        <f t="shared" si="10"/>
        <v>0</v>
      </c>
      <c r="J25" s="23">
        <f t="shared" si="10"/>
        <v>-8909267</v>
      </c>
      <c r="K25" s="23">
        <f t="shared" si="10"/>
        <v>-8909267</v>
      </c>
      <c r="L25" s="23">
        <f t="shared" si="10"/>
        <v>-8909267</v>
      </c>
      <c r="M25" s="23">
        <f t="shared" si="10"/>
        <v>0</v>
      </c>
      <c r="N25" s="23">
        <f t="shared" si="10"/>
        <v>0</v>
      </c>
      <c r="O25" s="23">
        <f t="shared" si="10"/>
        <v>0</v>
      </c>
      <c r="P25" s="23">
        <f t="shared" si="10"/>
        <v>0</v>
      </c>
      <c r="Q25" s="59"/>
    </row>
    <row r="26" spans="1:17" s="19" customFormat="1" ht="54.6" customHeight="1" x14ac:dyDescent="0.2">
      <c r="A26" s="24" t="s">
        <v>30</v>
      </c>
      <c r="B26" s="25"/>
      <c r="C26" s="25"/>
      <c r="D26" s="26" t="s">
        <v>31</v>
      </c>
      <c r="E26" s="27">
        <f>E27+E28</f>
        <v>0</v>
      </c>
      <c r="F26" s="27">
        <f t="shared" ref="F26:P26" si="11">F27+F28</f>
        <v>8909267</v>
      </c>
      <c r="G26" s="27">
        <f t="shared" si="11"/>
        <v>8909267</v>
      </c>
      <c r="H26" s="27">
        <f t="shared" si="11"/>
        <v>8909267</v>
      </c>
      <c r="I26" s="27">
        <f t="shared" si="11"/>
        <v>0</v>
      </c>
      <c r="J26" s="27">
        <f t="shared" si="11"/>
        <v>-8909267</v>
      </c>
      <c r="K26" s="27">
        <f t="shared" si="11"/>
        <v>-8909267</v>
      </c>
      <c r="L26" s="27">
        <f t="shared" si="11"/>
        <v>-8909267</v>
      </c>
      <c r="M26" s="27">
        <f t="shared" si="11"/>
        <v>0</v>
      </c>
      <c r="N26" s="27">
        <f t="shared" si="11"/>
        <v>0</v>
      </c>
      <c r="O26" s="27">
        <f t="shared" si="11"/>
        <v>0</v>
      </c>
      <c r="P26" s="27">
        <f t="shared" si="11"/>
        <v>0</v>
      </c>
      <c r="Q26" s="59"/>
    </row>
    <row r="27" spans="1:17" s="19" customFormat="1" ht="49.5" customHeight="1" x14ac:dyDescent="0.2">
      <c r="A27" s="20" t="s">
        <v>32</v>
      </c>
      <c r="B27" s="20" t="s">
        <v>33</v>
      </c>
      <c r="C27" s="20" t="s">
        <v>17</v>
      </c>
      <c r="D27" s="31" t="s">
        <v>36</v>
      </c>
      <c r="E27" s="32"/>
      <c r="F27" s="32">
        <v>8909267</v>
      </c>
      <c r="G27" s="32">
        <v>8909267</v>
      </c>
      <c r="H27" s="32">
        <f>F27+E27</f>
        <v>8909267</v>
      </c>
      <c r="I27" s="32"/>
      <c r="J27" s="32"/>
      <c r="K27" s="32"/>
      <c r="L27" s="32">
        <f>J27+I27</f>
        <v>0</v>
      </c>
      <c r="M27" s="32">
        <f t="shared" ref="M27:P28" si="12">I27+E27</f>
        <v>0</v>
      </c>
      <c r="N27" s="32">
        <f t="shared" si="12"/>
        <v>8909267</v>
      </c>
      <c r="O27" s="32">
        <f t="shared" si="12"/>
        <v>8909267</v>
      </c>
      <c r="P27" s="32">
        <f t="shared" si="12"/>
        <v>8909267</v>
      </c>
      <c r="Q27" s="59"/>
    </row>
    <row r="28" spans="1:17" s="19" customFormat="1" ht="48" x14ac:dyDescent="0.2">
      <c r="A28" s="20" t="s">
        <v>34</v>
      </c>
      <c r="B28" s="20" t="s">
        <v>35</v>
      </c>
      <c r="C28" s="20" t="s">
        <v>17</v>
      </c>
      <c r="D28" s="31" t="s">
        <v>37</v>
      </c>
      <c r="E28" s="32"/>
      <c r="F28" s="32"/>
      <c r="G28" s="32"/>
      <c r="H28" s="32"/>
      <c r="I28" s="32"/>
      <c r="J28" s="32">
        <v>-8909267</v>
      </c>
      <c r="K28" s="32">
        <v>-8909267</v>
      </c>
      <c r="L28" s="32">
        <f>J28+I28</f>
        <v>-8909267</v>
      </c>
      <c r="M28" s="32">
        <f t="shared" si="12"/>
        <v>0</v>
      </c>
      <c r="N28" s="32">
        <f t="shared" si="12"/>
        <v>-8909267</v>
      </c>
      <c r="O28" s="32">
        <f t="shared" si="12"/>
        <v>-8909267</v>
      </c>
      <c r="P28" s="32">
        <f t="shared" si="12"/>
        <v>-8909267</v>
      </c>
      <c r="Q28" s="59"/>
    </row>
    <row r="29" spans="1:17" ht="23.1" customHeight="1" x14ac:dyDescent="0.2">
      <c r="A29" s="28" t="s">
        <v>10</v>
      </c>
      <c r="B29" s="28" t="s">
        <v>10</v>
      </c>
      <c r="C29" s="28" t="s">
        <v>10</v>
      </c>
      <c r="D29" s="29" t="s">
        <v>11</v>
      </c>
      <c r="E29" s="23">
        <f>E21+E17+E25+E14</f>
        <v>2500000</v>
      </c>
      <c r="F29" s="23">
        <f>F21+F17+F25+F14</f>
        <v>9881267</v>
      </c>
      <c r="G29" s="23">
        <f t="shared" ref="G29:P29" si="13">G21+G17+G25+G14</f>
        <v>8909267</v>
      </c>
      <c r="H29" s="23">
        <f t="shared" si="13"/>
        <v>12381267</v>
      </c>
      <c r="I29" s="23">
        <f t="shared" si="13"/>
        <v>0</v>
      </c>
      <c r="J29" s="23">
        <f t="shared" si="13"/>
        <v>-20335359</v>
      </c>
      <c r="K29" s="23">
        <f t="shared" si="13"/>
        <v>-19363359</v>
      </c>
      <c r="L29" s="23">
        <f t="shared" si="13"/>
        <v>-20335359</v>
      </c>
      <c r="M29" s="23">
        <f t="shared" si="13"/>
        <v>2500000</v>
      </c>
      <c r="N29" s="23">
        <f t="shared" si="13"/>
        <v>-10454092</v>
      </c>
      <c r="O29" s="23">
        <f t="shared" si="13"/>
        <v>-10454092</v>
      </c>
      <c r="P29" s="23">
        <f t="shared" si="13"/>
        <v>-7954092</v>
      </c>
      <c r="Q29" s="59"/>
    </row>
    <row r="30" spans="1:17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59"/>
    </row>
    <row r="31" spans="1:17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59"/>
    </row>
    <row r="32" spans="1:17" s="45" customFormat="1" ht="18.75" x14ac:dyDescent="0.3">
      <c r="A32" s="44" t="s">
        <v>47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59"/>
    </row>
    <row r="33" spans="1:17" s="45" customFormat="1" ht="18.75" x14ac:dyDescent="0.3">
      <c r="A33" s="45" t="s">
        <v>48</v>
      </c>
      <c r="N33" s="45" t="s">
        <v>49</v>
      </c>
      <c r="Q33" s="59"/>
    </row>
    <row r="34" spans="1:17" s="36" customFormat="1" ht="20.25" x14ac:dyDescent="0.3">
      <c r="A34" s="37"/>
      <c r="B34" s="55"/>
      <c r="C34" s="55"/>
      <c r="D34" s="38"/>
      <c r="E34" s="38"/>
      <c r="F34" s="39"/>
      <c r="H34" s="40"/>
      <c r="Q34" s="47"/>
    </row>
    <row r="35" spans="1:17" s="17" customFormat="1" ht="15.75" x14ac:dyDescent="0.25">
      <c r="A35" s="14"/>
      <c r="B35" s="14"/>
      <c r="C35" s="14"/>
      <c r="D35" s="14"/>
      <c r="E35" s="15"/>
      <c r="F35" s="16"/>
      <c r="H35" s="18"/>
      <c r="Q35" s="48"/>
    </row>
  </sheetData>
  <mergeCells count="25">
    <mergeCell ref="M1:P1"/>
    <mergeCell ref="M2:P2"/>
    <mergeCell ref="M3:P3"/>
    <mergeCell ref="M4:P4"/>
    <mergeCell ref="Q24:Q33"/>
    <mergeCell ref="A8:P8"/>
    <mergeCell ref="A9:P9"/>
    <mergeCell ref="A6:P6"/>
    <mergeCell ref="A11:A13"/>
    <mergeCell ref="B34:C34"/>
    <mergeCell ref="M11:P11"/>
    <mergeCell ref="E12:E13"/>
    <mergeCell ref="F12:G12"/>
    <mergeCell ref="H12:H13"/>
    <mergeCell ref="I12:I13"/>
    <mergeCell ref="J12:K12"/>
    <mergeCell ref="L12:L13"/>
    <mergeCell ref="M12:M13"/>
    <mergeCell ref="N12:O12"/>
    <mergeCell ref="P12:P13"/>
    <mergeCell ref="I11:L11"/>
    <mergeCell ref="B11:B13"/>
    <mergeCell ref="C11:C13"/>
    <mergeCell ref="D11:D13"/>
    <mergeCell ref="E11:H11"/>
  </mergeCells>
  <printOptions horizontalCentered="1"/>
  <pageMargins left="0.27559055118110237" right="0.27559055118110237" top="1.3779527559055118" bottom="0.39370078740157483" header="0.31496062992125984" footer="0.31496062992125984"/>
  <pageSetup paperSize="9" scale="74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 (с)</vt:lpstr>
      <vt:lpstr>'дод 4 (с)'!Заголовки_для_печати</vt:lpstr>
      <vt:lpstr>'дод 4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Яненко Наталія Олександрівна</cp:lastModifiedBy>
  <cp:lastPrinted>2025-04-10T06:24:27Z</cp:lastPrinted>
  <dcterms:created xsi:type="dcterms:W3CDTF">2018-10-18T06:20:03Z</dcterms:created>
  <dcterms:modified xsi:type="dcterms:W3CDTF">2025-04-11T07:25:24Z</dcterms:modified>
</cp:coreProperties>
</file>