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980" windowHeight="7860" activeTab="0"/>
  </bookViews>
  <sheets>
    <sheet name="Сесія 01-07 2016 " sheetId="1" r:id="rId1"/>
  </sheets>
  <externalReferences>
    <externalReference r:id="rId4"/>
  </externalReferences>
  <definedNames>
    <definedName name="_xlnm.Print_Area" localSheetId="0">'Сесія 01-07 2016 '!$A$1:$C$85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<sst xmlns="http://schemas.openxmlformats.org/spreadsheetml/2006/main" count="76" uniqueCount="76">
  <si>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 Додаток  1</t>
  </si>
  <si>
    <t>до рішення  Сумської міської ради</t>
  </si>
  <si>
    <t xml:space="preserve">від                           року № </t>
  </si>
  <si>
    <t>Показники</t>
  </si>
  <si>
    <t>Код</t>
  </si>
  <si>
    <t>Цільовий фонд міської ради</t>
  </si>
  <si>
    <t>Залишок станом на 01.01.2016 року</t>
  </si>
  <si>
    <t>Надходження - усього:</t>
  </si>
  <si>
    <t>Поточні видатки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</si>
  <si>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</si>
  <si>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</si>
  <si>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</si>
  <si>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</si>
  <si>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</si>
  <si>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</si>
  <si>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</si>
  <si>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</si>
  <si>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</si>
  <si>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</si>
  <si>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</si>
  <si>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</si>
  <si>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</si>
  <si>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</si>
  <si>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</si>
  <si>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</si>
  <si>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</si>
  <si>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</si>
  <si>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</si>
  <si>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</si>
  <si>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</si>
  <si>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</si>
  <si>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</si>
  <si>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</si>
  <si>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</si>
  <si>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</si>
  <si>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</si>
  <si>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</si>
  <si>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</si>
  <si>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</si>
  <si>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</si>
  <si>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</si>
  <si>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</si>
  <si>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</si>
  <si>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</si>
  <si>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</si>
  <si>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</si>
  <si>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</si>
  <si>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</si>
  <si>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</si>
  <si>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</si>
  <si>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</si>
  <si>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</si>
  <si>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</si>
  <si>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</si>
  <si>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</si>
  <si>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</si>
  <si>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</si>
  <si>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</si>
  <si>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</si>
  <si>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</si>
  <si>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</si>
  <si>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</si>
  <si>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</si>
  <si>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</si>
  <si>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</si>
  <si>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</si>
  <si>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</si>
  <si>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</si>
  <si>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Міський голова</t>
  </si>
  <si>
    <t>О.М.Лисенко</t>
  </si>
  <si>
    <t xml:space="preserve">                     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</si>
  <si>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</si>
  <si>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 xml:space="preserve">"Про використання коштів цільового фонду Сумської міської ради з 01 січня по 30 вересня 2016 року" </t>
  </si>
  <si>
    <t>Інформація про надходження та використання коштів цільового фонду міської ради з 01 січня по 30 вересня 2016 року</t>
  </si>
  <si>
    <t>Залишок станом на 01.10.2016 року</t>
  </si>
  <si>
    <t>Виконавець: Цилюрик В.В.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</si>
</sst>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4" fontId="25" fillId="0" borderId="18" xfId="0" applyNumberFormat="1" applyFont="1" applyFill="1" applyBorder="1" applyAlignment="1">
      <alignment/>
    </xf>
    <xf numFmtId="0" fontId="21" fillId="0" borderId="0" xfId="0" applyFont="1" applyAlignment="1">
      <alignment/>
    </xf>
    <xf numFmtId="4" fontId="25" fillId="0" borderId="18" xfId="55" applyNumberFormat="1" applyFont="1" applyFill="1" applyBorder="1" applyAlignment="1">
      <alignment horizontal="right" vertical="center"/>
      <protection/>
    </xf>
    <xf numFmtId="4" fontId="21" fillId="0" borderId="0" xfId="0" applyNumberFormat="1" applyFont="1" applyAlignment="1">
      <alignment/>
    </xf>
    <xf numFmtId="0" fontId="26" fillId="0" borderId="17" xfId="53" applyFont="1" applyFill="1" applyBorder="1" applyAlignment="1">
      <alignment horizontal="center" wrapText="1"/>
      <protection/>
    </xf>
    <xf numFmtId="0" fontId="27" fillId="0" borderId="17" xfId="53" applyFont="1" applyFill="1" applyBorder="1" applyAlignment="1">
      <alignment horizontal="center" vertical="top"/>
      <protection/>
    </xf>
    <xf numFmtId="4" fontId="26" fillId="0" borderId="17" xfId="54" applyNumberFormat="1" applyFont="1" applyFill="1" applyBorder="1">
      <alignment/>
      <protection/>
    </xf>
    <xf numFmtId="0" fontId="28" fillId="0" borderId="17" xfId="53" applyFont="1" applyFill="1" applyBorder="1" applyAlignment="1">
      <alignment wrapText="1"/>
      <protection/>
    </xf>
    <xf numFmtId="4" fontId="26" fillId="0" borderId="17" xfId="53" applyNumberFormat="1" applyFont="1" applyFill="1" applyBorder="1">
      <alignment/>
      <protection/>
    </xf>
    <xf numFmtId="0" fontId="27" fillId="0" borderId="17" xfId="53" applyFont="1" applyFill="1" applyBorder="1" applyAlignment="1">
      <alignment wrapText="1"/>
      <protection/>
    </xf>
    <xf numFmtId="0" fontId="28" fillId="0" borderId="17" xfId="53" applyFont="1" applyFill="1" applyBorder="1" applyAlignment="1">
      <alignment horizontal="left" wrapText="1"/>
      <protection/>
    </xf>
    <xf numFmtId="4" fontId="27" fillId="0" borderId="17" xfId="53" applyNumberFormat="1" applyFont="1" applyFill="1" applyBorder="1">
      <alignment/>
      <protection/>
    </xf>
    <xf numFmtId="4" fontId="29" fillId="0" borderId="17" xfId="53" applyNumberFormat="1" applyFont="1" applyFill="1" applyBorder="1">
      <alignment/>
      <protection/>
    </xf>
    <xf numFmtId="0" fontId="30" fillId="0" borderId="17" xfId="53" applyFont="1" applyFill="1" applyBorder="1" applyAlignment="1">
      <alignment wrapText="1"/>
      <protection/>
    </xf>
    <xf numFmtId="0" fontId="27" fillId="0" borderId="17" xfId="53" applyFont="1" applyFill="1" applyBorder="1" applyAlignment="1">
      <alignment vertical="top" wrapText="1"/>
      <protection/>
    </xf>
    <xf numFmtId="0" fontId="26" fillId="0" borderId="17" xfId="53" applyFont="1" applyFill="1" applyBorder="1" applyAlignment="1">
      <alignment horizontal="left" wrapText="1"/>
      <protection/>
    </xf>
    <xf numFmtId="4" fontId="28" fillId="0" borderId="17" xfId="54" applyNumberFormat="1" applyFont="1" applyFill="1" applyBorder="1">
      <alignment/>
      <protection/>
    </xf>
    <xf numFmtId="0" fontId="27" fillId="0" borderId="17" xfId="53" applyFont="1" applyFill="1" applyBorder="1" applyAlignment="1">
      <alignment horizontal="left" wrapText="1"/>
      <protection/>
    </xf>
    <xf numFmtId="0" fontId="26" fillId="0" borderId="17" xfId="53" applyFont="1" applyFill="1" applyBorder="1" applyAlignment="1">
      <alignment wrapText="1"/>
      <protection/>
    </xf>
    <xf numFmtId="0" fontId="31" fillId="0" borderId="17" xfId="53" applyFont="1" applyFill="1" applyBorder="1" applyAlignment="1">
      <alignment wrapText="1"/>
      <protection/>
    </xf>
    <xf numFmtId="0" fontId="30" fillId="0" borderId="17" xfId="53" applyFont="1" applyFill="1" applyBorder="1" applyAlignment="1">
      <alignment vertical="top" wrapText="1"/>
      <protection/>
    </xf>
    <xf numFmtId="0" fontId="30" fillId="0" borderId="17" xfId="53" applyFont="1" applyFill="1" applyBorder="1" applyAlignment="1">
      <alignment horizontal="left" wrapText="1"/>
      <protection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Border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17"/>
    <pageSetUpPr fitToPage="1"/>
  </sheetPr>
  <dimension ref="A1:J86"/>
  <sheetViews>
    <sheetView tabSelected="1" view="pageBreakPreview" zoomScaleSheetLayoutView="100" workbookViewId="0" topLeftCell="A74">
      <selection activeCell="C28" sqref="C28"/>
    </sheetView>
  </sheetViews>
  <sheetFormatPr defaultColWidth="9.00390625" defaultRowHeight="12.75"/>
  <cols>
    <col min="1" max="1" width="56.00390625" style="21" customWidth="1"/>
    <col min="2" max="2" width="14.75390625" style="21" customWidth="1"/>
    <col min="3" max="3" width="31.375" style="21" customWidth="1"/>
    <col min="4" max="4" width="6.75390625" style="21" customWidth="1"/>
    <col min="5" max="8" width="9.125" style="21" customWidth="1"/>
    <col min="9" max="9" width="16.00390625" style="21" customWidth="1"/>
    <col min="10" max="10" width="9.00390625" style="21" customWidth="1"/>
    <col min="11" max="16384" width="9.125" style="21" customWidth="1"/>
  </cols>
  <sheetData>
    <row r="1" s="1" customFormat="1" ht="15.75" customHeight="1">
      <c r="C1" s="2"/>
    </row>
    <row r="2" spans="1:3" s="1" customFormat="1" ht="19.5" customHeight="1">
      <c r="A2" s="3"/>
      <c r="B2" s="60" t="s">
        <v>0</v>
      </c>
      <c r="C2" s="60"/>
    </row>
    <row r="3" spans="1:3" s="1" customFormat="1" ht="18.75" customHeight="1">
      <c r="A3" s="3"/>
      <c r="B3" s="66" t="s">
        <v>1</v>
      </c>
      <c r="C3" s="66"/>
    </row>
    <row r="4" spans="1:3" s="1" customFormat="1" ht="58.5" customHeight="1">
      <c r="A4" s="3"/>
      <c r="B4" s="61" t="s">
        <v>72</v>
      </c>
      <c r="C4" s="62"/>
    </row>
    <row r="5" spans="1:4" s="1" customFormat="1" ht="23.25" customHeight="1">
      <c r="A5" s="4"/>
      <c r="B5" s="64" t="s">
        <v>2</v>
      </c>
      <c r="C5" s="65"/>
      <c r="D5" s="2"/>
    </row>
    <row r="6" spans="1:4" s="1" customFormat="1" ht="15" customHeight="1">
      <c r="A6" s="4"/>
      <c r="B6" s="5"/>
      <c r="C6" s="6"/>
      <c r="D6" s="2"/>
    </row>
    <row r="7" spans="1:4" s="1" customFormat="1" ht="20.25" customHeight="1" hidden="1">
      <c r="A7" s="4"/>
      <c r="B7" s="5"/>
      <c r="C7" s="6"/>
      <c r="D7" s="2"/>
    </row>
    <row r="8" spans="1:7" s="1" customFormat="1" ht="48" customHeight="1">
      <c r="A8" s="63" t="s">
        <v>73</v>
      </c>
      <c r="B8" s="63"/>
      <c r="C8" s="63"/>
      <c r="D8" s="7"/>
      <c r="E8" s="7"/>
      <c r="F8" s="7"/>
      <c r="G8" s="7"/>
    </row>
    <row r="9" spans="1:7" s="1" customFormat="1" ht="21.75" customHeight="1" thickBot="1">
      <c r="A9" s="2"/>
      <c r="B9" s="2"/>
      <c r="C9" s="2"/>
      <c r="D9" s="7"/>
      <c r="E9" s="7"/>
      <c r="F9" s="7"/>
      <c r="G9" s="7"/>
    </row>
    <row r="10" spans="1:7" s="1" customFormat="1" ht="42.75" customHeight="1" thickBot="1">
      <c r="A10" s="8" t="s">
        <v>3</v>
      </c>
      <c r="B10" s="9" t="s">
        <v>4</v>
      </c>
      <c r="C10" s="10" t="s">
        <v>5</v>
      </c>
      <c r="D10" s="7"/>
      <c r="E10" s="7"/>
      <c r="F10" s="7"/>
      <c r="G10" s="7"/>
    </row>
    <row r="11" spans="1:3" s="14" customFormat="1" ht="15.75">
      <c r="A11" s="11">
        <v>1</v>
      </c>
      <c r="B11" s="12">
        <v>2</v>
      </c>
      <c r="C11" s="13">
        <v>3</v>
      </c>
    </row>
    <row r="12" spans="1:3" s="14" customFormat="1" ht="17.25" customHeight="1">
      <c r="A12" s="15" t="s">
        <v>6</v>
      </c>
      <c r="B12" s="16"/>
      <c r="C12" s="17">
        <v>0</v>
      </c>
    </row>
    <row r="13" spans="1:3" ht="15.75" customHeight="1">
      <c r="A13" s="18" t="s">
        <v>7</v>
      </c>
      <c r="B13" s="19"/>
      <c r="C13" s="20">
        <f>C14</f>
        <v>50162.869999999995</v>
      </c>
    </row>
    <row r="14" spans="1:6" ht="15.75" customHeight="1">
      <c r="A14" s="18" t="s">
        <v>71</v>
      </c>
      <c r="B14" s="19"/>
      <c r="C14" s="22">
        <f>IF(SUM(C15,C68,C49)=0,"",SUM(C15,C68,C49))</f>
        <v>50162.869999999995</v>
      </c>
      <c r="F14" s="23"/>
    </row>
    <row r="15" spans="1:3" ht="15.75" customHeight="1">
      <c r="A15" s="24" t="s">
        <v>8</v>
      </c>
      <c r="B15" s="25">
        <v>2000</v>
      </c>
      <c r="C15" s="26">
        <f>IF(SUM(C16,C19,C20,C26,C34,C37,C40,C44,C48)=0,"",SUM(C16,C19,C20,C26,C34,C37,C40,C44,C48))</f>
        <v>50162.869999999995</v>
      </c>
    </row>
    <row r="16" spans="1:3" ht="15.75" customHeight="1">
      <c r="A16" s="27" t="s">
        <v>9</v>
      </c>
      <c r="B16" s="25">
        <v>2110</v>
      </c>
      <c r="C16" s="28"/>
    </row>
    <row r="17" spans="1:3" ht="15.75" customHeight="1">
      <c r="A17" s="29" t="s">
        <v>10</v>
      </c>
      <c r="B17" s="25">
        <v>2111</v>
      </c>
      <c r="C17" s="28"/>
    </row>
    <row r="18" spans="1:3" ht="15.75" customHeight="1">
      <c r="A18" s="29" t="s">
        <v>11</v>
      </c>
      <c r="B18" s="25">
        <v>2112</v>
      </c>
      <c r="C18" s="28"/>
    </row>
    <row r="19" spans="1:3" ht="15.75" customHeight="1">
      <c r="A19" s="27" t="s">
        <v>12</v>
      </c>
      <c r="B19" s="25">
        <v>2120</v>
      </c>
      <c r="C19" s="28"/>
    </row>
    <row r="20" spans="1:3" ht="15" customHeight="1">
      <c r="A20" s="30" t="s">
        <v>13</v>
      </c>
      <c r="B20" s="25">
        <v>2200</v>
      </c>
      <c r="C20" s="26">
        <f>IF(SUM(C21,C23,C24,C25,C26,C27,C34)=0,"",SUM(C21,C23,C24,C25,C26,C27,C34))</f>
        <v>49790.2</v>
      </c>
    </row>
    <row r="21" spans="1:3" ht="15.75" customHeight="1">
      <c r="A21" s="29" t="s">
        <v>14</v>
      </c>
      <c r="B21" s="25">
        <v>2210</v>
      </c>
      <c r="C21" s="31">
        <v>23336.44</v>
      </c>
    </row>
    <row r="22" spans="1:3" ht="15.75" customHeight="1">
      <c r="A22" s="29" t="s">
        <v>15</v>
      </c>
      <c r="B22" s="25">
        <v>2220</v>
      </c>
      <c r="C22" s="32"/>
    </row>
    <row r="23" spans="1:3" ht="15.75" customHeight="1">
      <c r="A23" s="29" t="s">
        <v>16</v>
      </c>
      <c r="B23" s="25">
        <v>2230</v>
      </c>
      <c r="C23" s="32"/>
    </row>
    <row r="24" spans="1:3" ht="16.5" customHeight="1">
      <c r="A24" s="29" t="s">
        <v>17</v>
      </c>
      <c r="B24" s="25">
        <v>2240</v>
      </c>
      <c r="C24" s="31">
        <v>26453.76</v>
      </c>
    </row>
    <row r="25" spans="1:3" ht="16.5" customHeight="1">
      <c r="A25" s="29" t="s">
        <v>18</v>
      </c>
      <c r="B25" s="25">
        <v>2250</v>
      </c>
      <c r="C25" s="31"/>
    </row>
    <row r="26" spans="1:3" ht="15.75" customHeight="1">
      <c r="A26" s="29" t="s">
        <v>19</v>
      </c>
      <c r="B26" s="25">
        <v>2260</v>
      </c>
      <c r="C26" s="28"/>
    </row>
    <row r="27" spans="1:3" ht="15.75" customHeight="1">
      <c r="A27" s="29" t="s">
        <v>20</v>
      </c>
      <c r="B27" s="25">
        <v>2270</v>
      </c>
      <c r="C27" s="26">
        <f>IF(SUM(C28,C29,C30,C31,C32)=0,"",SUM(C28,C29,C30,C31,C32))</f>
      </c>
    </row>
    <row r="28" spans="1:3" ht="15.75" customHeight="1">
      <c r="A28" s="33" t="s">
        <v>21</v>
      </c>
      <c r="B28" s="25">
        <v>2271</v>
      </c>
      <c r="C28" s="28"/>
    </row>
    <row r="29" spans="1:3" ht="15.75" customHeight="1">
      <c r="A29" s="33" t="s">
        <v>22</v>
      </c>
      <c r="B29" s="25">
        <v>2272</v>
      </c>
      <c r="C29" s="28"/>
    </row>
    <row r="30" spans="1:3" ht="15.75" customHeight="1">
      <c r="A30" s="33" t="s">
        <v>23</v>
      </c>
      <c r="B30" s="25">
        <v>2273</v>
      </c>
      <c r="C30" s="28"/>
    </row>
    <row r="31" spans="1:3" ht="15.75" customHeight="1">
      <c r="A31" s="33" t="s">
        <v>24</v>
      </c>
      <c r="B31" s="25">
        <v>2274</v>
      </c>
      <c r="C31" s="28"/>
    </row>
    <row r="32" spans="1:3" ht="15.75" customHeight="1">
      <c r="A32" s="33" t="s">
        <v>25</v>
      </c>
      <c r="B32" s="25">
        <v>2275</v>
      </c>
      <c r="C32" s="28"/>
    </row>
    <row r="33" spans="1:3" ht="15.75" customHeight="1">
      <c r="A33" s="33" t="s">
        <v>26</v>
      </c>
      <c r="B33" s="25">
        <v>2276</v>
      </c>
      <c r="C33" s="28"/>
    </row>
    <row r="34" spans="1:3" ht="15.75" customHeight="1">
      <c r="A34" s="29" t="s">
        <v>27</v>
      </c>
      <c r="B34" s="25">
        <v>2280</v>
      </c>
      <c r="C34" s="26">
        <f>IF(SUM(C35,C36)=0,"",SUM(C35,C36))</f>
      </c>
    </row>
    <row r="35" spans="1:3" ht="30">
      <c r="A35" s="33" t="s">
        <v>28</v>
      </c>
      <c r="B35" s="25">
        <v>2281</v>
      </c>
      <c r="C35" s="28"/>
    </row>
    <row r="36" spans="1:3" ht="30.75" customHeight="1">
      <c r="A36" s="33" t="s">
        <v>29</v>
      </c>
      <c r="B36" s="25">
        <v>2282</v>
      </c>
      <c r="C36" s="28"/>
    </row>
    <row r="37" spans="1:3" ht="14.25" customHeight="1">
      <c r="A37" s="27" t="s">
        <v>30</v>
      </c>
      <c r="B37" s="25">
        <v>2400</v>
      </c>
      <c r="C37" s="28"/>
    </row>
    <row r="38" spans="1:3" ht="18" customHeight="1">
      <c r="A38" s="29" t="s">
        <v>31</v>
      </c>
      <c r="B38" s="25">
        <v>2410</v>
      </c>
      <c r="C38" s="28"/>
    </row>
    <row r="39" spans="1:3" ht="15.75">
      <c r="A39" s="29" t="s">
        <v>32</v>
      </c>
      <c r="B39" s="25">
        <v>2420</v>
      </c>
      <c r="C39" s="28"/>
    </row>
    <row r="40" spans="1:3" ht="15.75">
      <c r="A40" s="27" t="s">
        <v>33</v>
      </c>
      <c r="B40" s="25">
        <v>2600</v>
      </c>
      <c r="C40" s="28"/>
    </row>
    <row r="41" spans="1:3" ht="30">
      <c r="A41" s="29" t="s">
        <v>34</v>
      </c>
      <c r="B41" s="25">
        <v>2610</v>
      </c>
      <c r="C41" s="28"/>
    </row>
    <row r="42" spans="1:3" ht="30">
      <c r="A42" s="34" t="s">
        <v>35</v>
      </c>
      <c r="B42" s="25">
        <v>2620</v>
      </c>
      <c r="C42" s="28"/>
    </row>
    <row r="43" spans="1:3" ht="30">
      <c r="A43" s="29" t="s">
        <v>36</v>
      </c>
      <c r="B43" s="25">
        <v>2630</v>
      </c>
      <c r="C43" s="28"/>
    </row>
    <row r="44" spans="1:3" ht="15.75">
      <c r="A44" s="27" t="s">
        <v>37</v>
      </c>
      <c r="B44" s="25">
        <v>2700</v>
      </c>
      <c r="C44" s="26">
        <f>IF(SUM(C45,C46,C47)=0,"",SUM(C45,C46,C47))</f>
        <v>372.67</v>
      </c>
    </row>
    <row r="45" spans="1:3" ht="15.75">
      <c r="A45" s="29" t="s">
        <v>38</v>
      </c>
      <c r="B45" s="25">
        <v>2710</v>
      </c>
      <c r="C45" s="31"/>
    </row>
    <row r="46" spans="1:3" ht="15.75">
      <c r="A46" s="29" t="s">
        <v>39</v>
      </c>
      <c r="B46" s="25">
        <v>2720</v>
      </c>
      <c r="C46" s="31"/>
    </row>
    <row r="47" spans="1:3" ht="15.75">
      <c r="A47" s="29" t="s">
        <v>40</v>
      </c>
      <c r="B47" s="25">
        <v>2730</v>
      </c>
      <c r="C47" s="31">
        <v>372.67</v>
      </c>
    </row>
    <row r="48" spans="1:3" ht="15.75">
      <c r="A48" s="27" t="s">
        <v>41</v>
      </c>
      <c r="B48" s="25">
        <v>2800</v>
      </c>
      <c r="C48" s="31"/>
    </row>
    <row r="49" spans="1:3" ht="15.75">
      <c r="A49" s="35" t="s">
        <v>42</v>
      </c>
      <c r="B49" s="25">
        <v>3000</v>
      </c>
      <c r="C49" s="28">
        <f>C50</f>
      </c>
    </row>
    <row r="50" spans="1:3" ht="15.75">
      <c r="A50" s="27" t="s">
        <v>43</v>
      </c>
      <c r="B50" s="25">
        <v>3100</v>
      </c>
      <c r="C50" s="36">
        <f>IF(SUM(C51,C52,C55,C58,C62,C63)=0,"",SUM(C51,C52,C55,C58,C62,C63))</f>
      </c>
    </row>
    <row r="51" spans="1:3" ht="30">
      <c r="A51" s="34" t="s">
        <v>44</v>
      </c>
      <c r="B51" s="25">
        <v>3110</v>
      </c>
      <c r="C51" s="31"/>
    </row>
    <row r="52" spans="1:3" ht="15.75">
      <c r="A52" s="29" t="s">
        <v>45</v>
      </c>
      <c r="B52" s="25">
        <v>3120</v>
      </c>
      <c r="C52" s="28"/>
    </row>
    <row r="53" spans="1:3" ht="15.75">
      <c r="A53" s="33" t="s">
        <v>46</v>
      </c>
      <c r="B53" s="25">
        <v>3121</v>
      </c>
      <c r="C53" s="28"/>
    </row>
    <row r="54" spans="1:3" ht="19.5" customHeight="1">
      <c r="A54" s="33" t="s">
        <v>47</v>
      </c>
      <c r="B54" s="25">
        <v>3122</v>
      </c>
      <c r="C54" s="28"/>
    </row>
    <row r="55" spans="1:3" ht="15.75">
      <c r="A55" s="29" t="s">
        <v>48</v>
      </c>
      <c r="B55" s="25">
        <v>3130</v>
      </c>
      <c r="C55" s="28"/>
    </row>
    <row r="56" spans="1:3" ht="18" customHeight="1">
      <c r="A56" s="33" t="s">
        <v>49</v>
      </c>
      <c r="B56" s="25">
        <v>3131</v>
      </c>
      <c r="C56" s="28"/>
    </row>
    <row r="57" spans="1:3" ht="18" customHeight="1">
      <c r="A57" s="33" t="s">
        <v>50</v>
      </c>
      <c r="B57" s="25">
        <v>3132</v>
      </c>
      <c r="C57" s="28"/>
    </row>
    <row r="58" spans="1:3" ht="18" customHeight="1">
      <c r="A58" s="37" t="s">
        <v>51</v>
      </c>
      <c r="B58" s="25">
        <v>3140</v>
      </c>
      <c r="C58" s="28"/>
    </row>
    <row r="59" spans="1:3" ht="15.75">
      <c r="A59" s="33" t="s">
        <v>52</v>
      </c>
      <c r="B59" s="25">
        <v>3141</v>
      </c>
      <c r="C59" s="28"/>
    </row>
    <row r="60" spans="1:3" ht="15.75">
      <c r="A60" s="33" t="s">
        <v>53</v>
      </c>
      <c r="B60" s="25">
        <v>3142</v>
      </c>
      <c r="C60" s="28"/>
    </row>
    <row r="61" spans="1:3" ht="14.25" customHeight="1">
      <c r="A61" s="33" t="s">
        <v>54</v>
      </c>
      <c r="B61" s="25">
        <v>3143</v>
      </c>
      <c r="C61" s="28"/>
    </row>
    <row r="62" spans="1:3" ht="15.75">
      <c r="A62" s="29" t="s">
        <v>55</v>
      </c>
      <c r="B62" s="25">
        <v>3150</v>
      </c>
      <c r="C62" s="28"/>
    </row>
    <row r="63" spans="1:3" ht="15.75">
      <c r="A63" s="29" t="s">
        <v>56</v>
      </c>
      <c r="B63" s="25">
        <v>3160</v>
      </c>
      <c r="C63" s="28"/>
    </row>
    <row r="64" spans="1:3" ht="15.75">
      <c r="A64" s="38" t="s">
        <v>57</v>
      </c>
      <c r="B64" s="25">
        <v>3200</v>
      </c>
      <c r="C64" s="28"/>
    </row>
    <row r="65" spans="1:3" ht="30">
      <c r="A65" s="34" t="s">
        <v>58</v>
      </c>
      <c r="B65" s="25">
        <v>3210</v>
      </c>
      <c r="C65" s="28">
        <f>'[1]240900 '!N62</f>
      </c>
    </row>
    <row r="66" spans="1:3" ht="30">
      <c r="A66" s="29" t="s">
        <v>59</v>
      </c>
      <c r="B66" s="25">
        <v>3220</v>
      </c>
      <c r="C66" s="28"/>
    </row>
    <row r="67" spans="1:3" ht="30">
      <c r="A67" s="29" t="s">
        <v>60</v>
      </c>
      <c r="B67" s="25">
        <v>3230</v>
      </c>
      <c r="C67" s="28"/>
    </row>
    <row r="68" spans="1:3" ht="15.75">
      <c r="A68" s="29" t="s">
        <v>61</v>
      </c>
      <c r="B68" s="25">
        <v>3240</v>
      </c>
      <c r="C68" s="28"/>
    </row>
    <row r="69" spans="1:3" ht="15.75">
      <c r="A69" s="24" t="s">
        <v>62</v>
      </c>
      <c r="B69" s="25">
        <v>4110</v>
      </c>
      <c r="C69" s="28"/>
    </row>
    <row r="70" spans="1:3" ht="30">
      <c r="A70" s="39" t="s">
        <v>63</v>
      </c>
      <c r="B70" s="25">
        <v>4111</v>
      </c>
      <c r="C70" s="28"/>
    </row>
    <row r="71" spans="1:3" ht="30">
      <c r="A71" s="40" t="s">
        <v>64</v>
      </c>
      <c r="B71" s="25">
        <v>4112</v>
      </c>
      <c r="C71" s="28"/>
    </row>
    <row r="72" spans="1:3" ht="15.75">
      <c r="A72" s="41" t="s">
        <v>65</v>
      </c>
      <c r="B72" s="25">
        <v>4113</v>
      </c>
      <c r="C72" s="28"/>
    </row>
    <row r="73" spans="1:3" ht="15.75">
      <c r="A73" s="24" t="s">
        <v>66</v>
      </c>
      <c r="B73" s="25">
        <v>4210</v>
      </c>
      <c r="C73" s="28"/>
    </row>
    <row r="74" spans="1:3" ht="15.75">
      <c r="A74" s="35" t="s">
        <v>67</v>
      </c>
      <c r="B74" s="25">
        <v>9000</v>
      </c>
      <c r="C74" s="28">
        <f>'[1]240900 '!N71</f>
      </c>
    </row>
    <row r="75" spans="1:3" ht="16.5" thickBot="1">
      <c r="A75" s="42" t="s">
        <v>74</v>
      </c>
      <c r="B75" s="43"/>
      <c r="C75" s="44">
        <f>C13-C14</f>
        <v>0</v>
      </c>
    </row>
    <row r="76" spans="1:3" ht="15" customHeight="1">
      <c r="A76" s="45"/>
      <c r="B76" s="46"/>
      <c r="C76" s="47"/>
    </row>
    <row r="77" spans="1:3" ht="15.75">
      <c r="A77" s="45"/>
      <c r="B77" s="46"/>
      <c r="C77" s="47"/>
    </row>
    <row r="78" spans="1:3" ht="14.25" customHeight="1">
      <c r="A78" s="48"/>
      <c r="B78" s="46"/>
      <c r="C78" s="46"/>
    </row>
    <row r="79" spans="1:10" ht="7.5" customHeight="1">
      <c r="A79" s="59"/>
      <c r="B79" s="59"/>
      <c r="C79" s="59"/>
      <c r="H79" s="49"/>
      <c r="I79" s="49"/>
      <c r="J79" s="49"/>
    </row>
    <row r="80" spans="1:8" ht="18.75">
      <c r="A80" s="50" t="s">
        <v>68</v>
      </c>
      <c r="B80" s="51"/>
      <c r="C80" s="52" t="s">
        <v>69</v>
      </c>
      <c r="H80" s="53"/>
    </row>
    <row r="81" spans="1:10" ht="18.75">
      <c r="A81" s="50"/>
      <c r="B81" s="51"/>
      <c r="C81" s="52"/>
      <c r="H81" s="54"/>
      <c r="I81" s="49"/>
      <c r="J81" s="49"/>
    </row>
    <row r="82" spans="1:10" ht="18.75">
      <c r="A82" s="50"/>
      <c r="B82" s="55"/>
      <c r="C82" s="52"/>
      <c r="H82" s="54"/>
      <c r="I82" s="49"/>
      <c r="J82" s="49"/>
    </row>
    <row r="83" spans="1:10" ht="15.75">
      <c r="A83" s="56" t="s">
        <v>75</v>
      </c>
      <c r="B83" s="55"/>
      <c r="C83" s="55"/>
      <c r="H83" s="54"/>
      <c r="I83" s="49"/>
      <c r="J83" s="49"/>
    </row>
    <row r="84" spans="2:10" ht="15.75">
      <c r="B84" s="55"/>
      <c r="C84" s="55"/>
      <c r="H84" s="54"/>
      <c r="I84" s="49"/>
      <c r="J84" s="49"/>
    </row>
    <row r="85" spans="1:3" ht="15.75">
      <c r="A85" s="57" t="s">
        <v>70</v>
      </c>
      <c r="B85" s="55"/>
      <c r="C85" s="55"/>
    </row>
    <row r="86" spans="1:3" ht="15.75">
      <c r="A86" s="58"/>
      <c r="B86" s="58"/>
      <c r="C86" s="58"/>
    </row>
  </sheetData>
  <mergeCells count="6">
    <mergeCell ref="A79:C79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2016-06-30T08:20:10Z</dcterms:created>
  <dcterms:modified xsi:type="dcterms:W3CDTF">2016-09-21T13:39:20Z</dcterms:modified>
  <cp:category/>
  <cp:version/>
  <cp:contentType/>
  <cp:contentStatus/>
</cp:coreProperties>
</file>