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 4" sheetId="1" r:id="rId1"/>
  </sheets>
  <definedNames>
    <definedName name="_xlnm.Print_Titles" localSheetId="0">'дод 4'!$14:$14</definedName>
    <definedName name="_xlnm.Print_Area" localSheetId="0">'дод 4'!$A$1:$AC$59</definedName>
  </definedNames>
  <calcPr fullCalcOnLoad="1"/>
</workbook>
</file>

<file path=xl/sharedStrings.xml><?xml version="1.0" encoding="utf-8"?>
<sst xmlns="http://schemas.openxmlformats.org/spreadsheetml/2006/main" count="85" uniqueCount="44">
  <si>
    <t>Найменування</t>
  </si>
  <si>
    <t>Затверджено по бюджету</t>
  </si>
  <si>
    <t>Фактичне виконання</t>
  </si>
  <si>
    <t>Надання кредитів</t>
  </si>
  <si>
    <t>Спеціальний фонд</t>
  </si>
  <si>
    <t>Всього</t>
  </si>
  <si>
    <t>у т.ч. бюджет розвитку</t>
  </si>
  <si>
    <t>Разом</t>
  </si>
  <si>
    <t>Повернення кредитів</t>
  </si>
  <si>
    <t>% виконання до затвердженого             по бюджету</t>
  </si>
  <si>
    <t>Кредитування - всього</t>
  </si>
  <si>
    <t>Повернення бюджетних позичок</t>
  </si>
  <si>
    <t>250908</t>
  </si>
  <si>
    <t>Надання пільгового довгострокового кредиту громадянам на будівництво (реконструкцію) та придбання житла</t>
  </si>
  <si>
    <t>4113</t>
  </si>
  <si>
    <t>Надання інших внутрішніх кредитів</t>
  </si>
  <si>
    <t>250909</t>
  </si>
  <si>
    <t xml:space="preserve">Повернення коштів, наданих для кредитування громадян на будівництво (реконструкцію) та придбання житла </t>
  </si>
  <si>
    <t>4123</t>
  </si>
  <si>
    <t>Повернення інших внутрішніх кредитів</t>
  </si>
  <si>
    <t>у т.ч. бюджет розвит-ку</t>
  </si>
  <si>
    <t>(грн.)</t>
  </si>
  <si>
    <t xml:space="preserve">Повернення кредитів підприємствами, установами, організаціями </t>
  </si>
  <si>
    <t>Загальний фонд</t>
  </si>
  <si>
    <t>41 Департамент інфраструктури міста Сумської міської ради</t>
  </si>
  <si>
    <t>0490</t>
  </si>
  <si>
    <t>47 Управління капітального будівництва та дорожнього господарства Сумської міської ради</t>
  </si>
  <si>
    <t>1060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</si>
  <si>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</si>
  <si>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 бюджетів</t>
  </si>
  <si>
    <t>250903</t>
  </si>
  <si>
    <t>Надання бюджетних позичок суб"єктам підприємницької діяльності</t>
  </si>
  <si>
    <t>Надання кредитів підприємствам, установам, організаціям</t>
  </si>
  <si>
    <t>Повернення кредитів підприємствами, установами, організаціями</t>
  </si>
  <si>
    <t>О.М. Лисенко</t>
  </si>
  <si>
    <t>Виконавець: Липова С.А.</t>
  </si>
  <si>
    <t>________________</t>
  </si>
  <si>
    <t>Звіт про виконання повернення кредитів до міського бюджету та надання кредитів з міського бюджету                                                                                                                                                                                                                                  за  2016 рік</t>
  </si>
  <si>
    <t xml:space="preserve">ради «Про звіт  про виконання  </t>
  </si>
  <si>
    <t xml:space="preserve">до  рішення  Сумської   міської  </t>
  </si>
  <si>
    <t>бюджету        за       2016     рік»</t>
  </si>
  <si>
    <t>від              2017 року №    -  МР</t>
  </si>
  <si>
    <t xml:space="preserve">                 Додаток №  4</t>
  </si>
  <si>
    <t>Сумський міський голова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</si>
</sst>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#,##0.0"/>
    <numFmt numFmtId="206" formatCode="#,##0.000"/>
    <numFmt numFmtId="207" formatCode="#,##0.0000"/>
    <numFmt numFmtId="208" formatCode="[$-FC19]d\ mmmm\ yyyy\ \г\."/>
  </numFmts>
  <fonts count="4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28"/>
      <name val="Times"/>
      <family val="0"/>
    </font>
    <font>
      <sz val="28"/>
      <name val="Times New Roman"/>
      <family val="1"/>
    </font>
    <font>
      <sz val="18"/>
      <name val="Times New Roman"/>
      <family val="1"/>
    </font>
    <font>
      <sz val="24"/>
      <name val="Times"/>
      <family val="0"/>
    </font>
    <font>
      <sz val="24"/>
      <name val="Times New Roman"/>
      <family val="1"/>
    </font>
    <font>
      <sz val="38"/>
      <name val="Times New Roman"/>
      <family val="1"/>
    </font>
    <font>
      <sz val="34"/>
      <name val="Times New Roman"/>
      <family val="1"/>
    </font>
    <font>
      <b/>
      <sz val="34"/>
      <name val="Times New Roman"/>
      <family val="1"/>
    </font>
    <font>
      <sz val="42"/>
      <name val="Times"/>
      <family val="0"/>
    </font>
    <font>
      <sz val="42"/>
      <name val="Times New Roman"/>
      <family val="1"/>
    </font>
    <font>
      <sz val="48"/>
      <name val="Times"/>
      <family val="0"/>
    </font>
    <font>
      <sz val="48"/>
      <name val="Times New Roman"/>
      <family val="1"/>
    </font>
    <font>
      <sz val="20"/>
      <name val="Times New Roman"/>
      <family val="1"/>
    </font>
    <font>
      <b/>
      <sz val="42"/>
      <color indexed="8"/>
      <name val="Times New Roman"/>
      <family val="1"/>
    </font>
    <font>
      <b/>
      <sz val="18"/>
      <name val="Times New Roman"/>
      <family val="1"/>
    </font>
    <font>
      <b/>
      <i/>
      <sz val="18"/>
      <name val="Times New Roman"/>
      <family val="1"/>
    </font>
    <font>
      <b/>
      <sz val="20"/>
      <name val="Times New Roman"/>
      <family val="1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b/>
      <i/>
      <sz val="14"/>
      <name val="Times New Roman"/>
      <family val="1"/>
    </font>
    <font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/>
    </xf>
    <xf numFmtId="0" fontId="7" fillId="24" borderId="0" xfId="0" applyFont="1" applyFill="1" applyAlignment="1">
      <alignment horizontal="center"/>
    </xf>
    <xf numFmtId="0" fontId="12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8" fillId="24" borderId="0" xfId="0" applyFont="1" applyFill="1" applyAlignment="1">
      <alignment horizontal="center" vertical="center" wrapText="1"/>
    </xf>
    <xf numFmtId="0" fontId="13" fillId="24" borderId="0" xfId="0" applyFont="1" applyFill="1" applyAlignment="1">
      <alignment vertical="center" wrapText="1"/>
    </xf>
    <xf numFmtId="0" fontId="13" fillId="24" borderId="0" xfId="0" applyFont="1" applyFill="1" applyAlignment="1">
      <alignment/>
    </xf>
    <xf numFmtId="0" fontId="15" fillId="24" borderId="0" xfId="0" applyFont="1" applyFill="1" applyAlignment="1">
      <alignment/>
    </xf>
    <xf numFmtId="0" fontId="8" fillId="24" borderId="0" xfId="0" applyFont="1" applyFill="1" applyAlignment="1">
      <alignment/>
    </xf>
    <xf numFmtId="0" fontId="6" fillId="24" borderId="0" xfId="0" applyFont="1" applyFill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4" fontId="20" fillId="24" borderId="10" xfId="0" applyNumberFormat="1" applyFont="1" applyFill="1" applyBorder="1" applyAlignment="1">
      <alignment horizontal="center" vertical="center" wrapText="1"/>
    </xf>
    <xf numFmtId="205" fontId="20" fillId="24" borderId="10" xfId="0" applyNumberFormat="1" applyFont="1" applyFill="1" applyBorder="1" applyAlignment="1">
      <alignment horizontal="center" vertical="center" wrapText="1"/>
    </xf>
    <xf numFmtId="0" fontId="20" fillId="24" borderId="0" xfId="0" applyFont="1" applyFill="1" applyAlignment="1">
      <alignment horizontal="center" vertical="center" wrapText="1"/>
    </xf>
    <xf numFmtId="0" fontId="18" fillId="24" borderId="10" xfId="0" applyFont="1" applyFill="1" applyBorder="1" applyAlignment="1">
      <alignment vertical="center" wrapText="1"/>
    </xf>
    <xf numFmtId="49" fontId="16" fillId="24" borderId="10" xfId="0" applyNumberFormat="1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vertical="center" wrapText="1"/>
    </xf>
    <xf numFmtId="4" fontId="16" fillId="24" borderId="10" xfId="0" applyNumberFormat="1" applyFont="1" applyFill="1" applyBorder="1" applyAlignment="1">
      <alignment horizontal="center" vertical="center" wrapText="1"/>
    </xf>
    <xf numFmtId="3" fontId="20" fillId="24" borderId="10" xfId="0" applyNumberFormat="1" applyFont="1" applyFill="1" applyBorder="1" applyAlignment="1">
      <alignment horizontal="center" vertical="center" wrapText="1"/>
    </xf>
    <xf numFmtId="205" fontId="16" fillId="24" borderId="10" xfId="0" applyNumberFormat="1" applyFont="1" applyFill="1" applyBorder="1" applyAlignment="1">
      <alignment horizontal="center" vertical="center" wrapText="1"/>
    </xf>
    <xf numFmtId="3" fontId="16" fillId="24" borderId="10" xfId="0" applyNumberFormat="1" applyFont="1" applyFill="1" applyBorder="1" applyAlignment="1">
      <alignment horizontal="center" vertical="center" wrapText="1"/>
    </xf>
    <xf numFmtId="4" fontId="21" fillId="24" borderId="10" xfId="0" applyNumberFormat="1" applyFont="1" applyFill="1" applyBorder="1" applyAlignment="1">
      <alignment horizontal="center" vertical="center" wrapText="1"/>
    </xf>
    <xf numFmtId="205" fontId="21" fillId="24" borderId="10" xfId="0" applyNumberFormat="1" applyFont="1" applyFill="1" applyBorder="1" applyAlignment="1">
      <alignment horizontal="center" vertical="center" wrapText="1"/>
    </xf>
    <xf numFmtId="0" fontId="16" fillId="24" borderId="0" xfId="0" applyFont="1" applyFill="1" applyAlignment="1">
      <alignment horizontal="center" vertical="center" wrapText="1"/>
    </xf>
    <xf numFmtId="4" fontId="22" fillId="24" borderId="10" xfId="0" applyNumberFormat="1" applyFont="1" applyFill="1" applyBorder="1" applyAlignment="1">
      <alignment horizontal="center" vertical="center" wrapText="1"/>
    </xf>
    <xf numFmtId="205" fontId="22" fillId="24" borderId="10" xfId="0" applyNumberFormat="1" applyFont="1" applyFill="1" applyBorder="1" applyAlignment="1">
      <alignment horizontal="center" vertical="center" wrapText="1"/>
    </xf>
    <xf numFmtId="49" fontId="1" fillId="24" borderId="0" xfId="0" applyNumberFormat="1" applyFont="1" applyFill="1" applyAlignment="1">
      <alignment horizontal="center" vertical="center" wrapText="1"/>
    </xf>
    <xf numFmtId="0" fontId="1" fillId="24" borderId="0" xfId="0" applyFont="1" applyFill="1" applyAlignment="1">
      <alignment vertical="center" wrapText="1"/>
    </xf>
    <xf numFmtId="204" fontId="1" fillId="24" borderId="0" xfId="0" applyNumberFormat="1" applyFont="1" applyFill="1" applyAlignment="1">
      <alignment horizontal="center" vertical="center" wrapText="1"/>
    </xf>
    <xf numFmtId="0" fontId="9" fillId="24" borderId="0" xfId="0" applyFont="1" applyFill="1" applyAlignment="1">
      <alignment horizontal="center" vertical="center" wrapText="1"/>
    </xf>
    <xf numFmtId="0" fontId="9" fillId="24" borderId="0" xfId="0" applyFont="1" applyFill="1" applyBorder="1" applyAlignment="1">
      <alignment/>
    </xf>
    <xf numFmtId="0" fontId="16" fillId="24" borderId="0" xfId="0" applyFont="1" applyFill="1" applyBorder="1" applyAlignment="1">
      <alignment vertical="center"/>
    </xf>
    <xf numFmtId="0" fontId="6" fillId="24" borderId="0" xfId="0" applyFont="1" applyFill="1" applyBorder="1" applyAlignment="1">
      <alignment vertical="center"/>
    </xf>
    <xf numFmtId="0" fontId="3" fillId="24" borderId="0" xfId="0" applyFont="1" applyFill="1" applyAlignment="1">
      <alignment vertical="center"/>
    </xf>
    <xf numFmtId="0" fontId="3" fillId="24" borderId="0" xfId="0" applyFont="1" applyFill="1" applyAlignment="1">
      <alignment/>
    </xf>
    <xf numFmtId="0" fontId="10" fillId="24" borderId="0" xfId="0" applyFont="1" applyFill="1" applyAlignment="1">
      <alignment horizontal="center" vertical="center" wrapText="1"/>
    </xf>
    <xf numFmtId="14" fontId="10" fillId="24" borderId="0" xfId="0" applyNumberFormat="1" applyFont="1" applyFill="1" applyBorder="1" applyAlignment="1">
      <alignment horizontal="left"/>
    </xf>
    <xf numFmtId="14" fontId="10" fillId="24" borderId="0" xfId="0" applyNumberFormat="1" applyFont="1" applyFill="1" applyBorder="1" applyAlignment="1">
      <alignment/>
    </xf>
    <xf numFmtId="0" fontId="11" fillId="24" borderId="0" xfId="0" applyFont="1" applyFill="1" applyBorder="1" applyAlignment="1">
      <alignment/>
    </xf>
    <xf numFmtId="0" fontId="10" fillId="24" borderId="0" xfId="0" applyFont="1" applyFill="1" applyBorder="1" applyAlignment="1">
      <alignment/>
    </xf>
    <xf numFmtId="49" fontId="10" fillId="24" borderId="0" xfId="0" applyNumberFormat="1" applyFont="1" applyFill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4" fillId="24" borderId="0" xfId="0" applyFont="1" applyFill="1" applyAlignment="1">
      <alignment horizontal="center" vertical="center" textRotation="180" wrapText="1"/>
    </xf>
    <xf numFmtId="0" fontId="17" fillId="24" borderId="0" xfId="0" applyFont="1" applyFill="1" applyAlignment="1">
      <alignment horizontal="center" vertical="center" wrapText="1"/>
    </xf>
    <xf numFmtId="0" fontId="14" fillId="24" borderId="0" xfId="0" applyFont="1" applyFill="1" applyAlignment="1">
      <alignment horizontal="left"/>
    </xf>
    <xf numFmtId="0" fontId="15" fillId="24" borderId="0" xfId="0" applyFont="1" applyFill="1" applyAlignment="1">
      <alignment horizontal="left" vertical="center" wrapText="1"/>
    </xf>
    <xf numFmtId="0" fontId="15" fillId="24" borderId="0" xfId="0" applyFont="1" applyFill="1" applyAlignment="1">
      <alignment/>
    </xf>
    <xf numFmtId="0" fontId="10" fillId="24" borderId="0" xfId="0" applyFont="1" applyFill="1" applyBorder="1" applyAlignment="1">
      <alignment horizontal="left"/>
    </xf>
    <xf numFmtId="0" fontId="10" fillId="24" borderId="0" xfId="0" applyFont="1" applyFill="1" applyAlignment="1">
      <alignment vertical="center" wrapText="1"/>
    </xf>
    <xf numFmtId="0" fontId="9" fillId="24" borderId="0" xfId="0" applyFont="1" applyFill="1" applyAlignment="1">
      <alignment horizontal="center" vertical="center" wrapText="1"/>
    </xf>
    <xf numFmtId="0" fontId="9" fillId="24" borderId="0" xfId="0" applyFont="1" applyFill="1" applyBorder="1" applyAlignment="1">
      <alignment horizontal="left"/>
    </xf>
    <xf numFmtId="0" fontId="2" fillId="24" borderId="15" xfId="0" applyFont="1" applyFill="1" applyBorder="1" applyAlignment="1">
      <alignment horizontal="center" vertical="center" textRotation="90" wrapText="1"/>
    </xf>
    <xf numFmtId="0" fontId="2" fillId="24" borderId="16" xfId="0" applyFont="1" applyFill="1" applyBorder="1" applyAlignment="1">
      <alignment horizontal="center" vertical="center" textRotation="90" wrapText="1"/>
    </xf>
    <xf numFmtId="0" fontId="2" fillId="24" borderId="17" xfId="0" applyFont="1" applyFill="1" applyBorder="1" applyAlignment="1">
      <alignment horizontal="center" vertical="center" textRotation="90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15" fillId="24" borderId="0" xfId="0" applyFont="1" applyFill="1" applyAlignment="1">
      <alignment vertical="center" wrapText="1"/>
    </xf>
    <xf numFmtId="0" fontId="2" fillId="24" borderId="10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46"/>
  <sheetViews>
    <sheetView tabSelected="1" view="pageBreakPreview" zoomScale="55" zoomScaleNormal="75" zoomScaleSheetLayoutView="55" zoomScalePageLayoutView="0" workbookViewId="0" topLeftCell="A10">
      <pane xSplit="7" ySplit="5" topLeftCell="Q27" activePane="bottomRight" state="frozen"/>
      <selection pane="topLeft" activeCell="A10" sqref="A10"/>
      <selection pane="topRight" activeCell="H10" sqref="H10"/>
      <selection pane="bottomLeft" activeCell="A15" sqref="A15"/>
      <selection pane="bottomRight" activeCell="B34" sqref="B34:O34"/>
    </sheetView>
  </sheetViews>
  <sheetFormatPr defaultColWidth="9.140625" defaultRowHeight="12.75"/>
  <cols>
    <col min="1" max="1" width="14.28125" style="1" customWidth="1"/>
    <col min="2" max="2" width="14.140625" style="1" customWidth="1"/>
    <col min="3" max="3" width="24.8515625" style="1" customWidth="1"/>
    <col min="4" max="4" width="23.57421875" style="1" customWidth="1"/>
    <col min="5" max="5" width="20.7109375" style="1" customWidth="1"/>
    <col min="6" max="6" width="10.140625" style="1" customWidth="1"/>
    <col min="7" max="7" width="28.7109375" style="1" customWidth="1"/>
    <col min="8" max="8" width="24.00390625" style="1" customWidth="1"/>
    <col min="9" max="9" width="21.7109375" style="1" customWidth="1"/>
    <col min="10" max="10" width="11.28125" style="1" customWidth="1"/>
    <col min="11" max="11" width="29.140625" style="1" customWidth="1"/>
    <col min="12" max="12" width="10.7109375" style="1" customWidth="1"/>
    <col min="13" max="13" width="13.8515625" style="1" customWidth="1"/>
    <col min="14" max="14" width="30.8515625" style="1" customWidth="1"/>
    <col min="15" max="15" width="28.28125" style="1" customWidth="1"/>
    <col min="16" max="16" width="27.8515625" style="1" customWidth="1"/>
    <col min="17" max="17" width="13.8515625" style="1" customWidth="1"/>
    <col min="18" max="18" width="24.421875" style="1" customWidth="1"/>
    <col min="19" max="19" width="24.7109375" style="1" customWidth="1"/>
    <col min="20" max="20" width="25.8515625" style="1" customWidth="1"/>
    <col min="21" max="21" width="12.00390625" style="1" customWidth="1"/>
    <col min="22" max="22" width="26.421875" style="1" customWidth="1"/>
    <col min="23" max="23" width="30.28125" style="1" customWidth="1"/>
    <col min="24" max="24" width="26.28125" style="1" customWidth="1"/>
    <col min="25" max="25" width="26.57421875" style="1" customWidth="1"/>
    <col min="26" max="26" width="27.7109375" style="1" customWidth="1"/>
    <col min="27" max="27" width="27.00390625" style="1" customWidth="1"/>
    <col min="28" max="28" width="27.140625" style="1" customWidth="1"/>
    <col min="29" max="29" width="26.140625" style="1" customWidth="1"/>
    <col min="30" max="16384" width="9.140625" style="1" customWidth="1"/>
  </cols>
  <sheetData>
    <row r="1" spans="17:30" ht="61.5">
      <c r="Q1" s="2"/>
      <c r="R1" s="3"/>
      <c r="T1" s="4"/>
      <c r="U1" s="56" t="s">
        <v>42</v>
      </c>
      <c r="V1" s="56"/>
      <c r="W1" s="56"/>
      <c r="X1" s="56"/>
      <c r="Y1" s="56"/>
      <c r="Z1" s="56"/>
      <c r="AA1" s="56"/>
      <c r="AB1" s="56"/>
      <c r="AC1" s="56"/>
      <c r="AD1" s="54"/>
    </row>
    <row r="2" spans="17:30" ht="61.5">
      <c r="Q2" s="5"/>
      <c r="R2" s="6"/>
      <c r="T2" s="7"/>
      <c r="U2" s="57" t="s">
        <v>39</v>
      </c>
      <c r="V2" s="57"/>
      <c r="W2" s="57"/>
      <c r="X2" s="57"/>
      <c r="Y2" s="57"/>
      <c r="Z2" s="57"/>
      <c r="AA2" s="57"/>
      <c r="AB2" s="57"/>
      <c r="AC2" s="57"/>
      <c r="AD2" s="54"/>
    </row>
    <row r="3" spans="17:30" ht="61.5">
      <c r="Q3" s="5"/>
      <c r="R3" s="6"/>
      <c r="T3" s="8"/>
      <c r="U3" s="58" t="s">
        <v>38</v>
      </c>
      <c r="V3" s="58"/>
      <c r="W3" s="58"/>
      <c r="X3" s="58"/>
      <c r="Y3" s="58"/>
      <c r="Z3" s="58"/>
      <c r="AA3" s="58"/>
      <c r="AB3" s="58"/>
      <c r="AC3" s="58"/>
      <c r="AD3" s="54"/>
    </row>
    <row r="4" spans="17:30" ht="61.5">
      <c r="Q4" s="5"/>
      <c r="R4" s="10"/>
      <c r="S4" s="10"/>
      <c r="T4" s="10"/>
      <c r="U4" s="69" t="s">
        <v>40</v>
      </c>
      <c r="V4" s="69"/>
      <c r="W4" s="69"/>
      <c r="X4" s="69"/>
      <c r="Y4" s="69"/>
      <c r="Z4" s="69"/>
      <c r="AA4" s="69"/>
      <c r="AB4" s="69"/>
      <c r="AC4" s="69"/>
      <c r="AD4" s="54"/>
    </row>
    <row r="5" spans="21:30" ht="61.5">
      <c r="U5" s="58" t="s">
        <v>41</v>
      </c>
      <c r="V5" s="58"/>
      <c r="W5" s="58"/>
      <c r="X5" s="58"/>
      <c r="Y5" s="58"/>
      <c r="Z5" s="58"/>
      <c r="AA5" s="58"/>
      <c r="AB5" s="58"/>
      <c r="AC5" s="58"/>
      <c r="AD5" s="54"/>
    </row>
    <row r="6" spans="21:30" ht="93.75" customHeight="1">
      <c r="U6" s="9"/>
      <c r="V6" s="9"/>
      <c r="W6" s="9"/>
      <c r="X6" s="9"/>
      <c r="Y6" s="9"/>
      <c r="Z6" s="9"/>
      <c r="AA6" s="9"/>
      <c r="AB6" s="9"/>
      <c r="AC6" s="9"/>
      <c r="AD6" s="54"/>
    </row>
    <row r="7" spans="1:30" ht="123" customHeight="1">
      <c r="A7" s="55" t="s">
        <v>37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4"/>
    </row>
    <row r="8" ht="12.75">
      <c r="AD8" s="54"/>
    </row>
    <row r="9" spans="29:30" ht="23.25">
      <c r="AC9" s="11" t="s">
        <v>21</v>
      </c>
      <c r="AD9" s="54"/>
    </row>
    <row r="10" spans="1:30" s="13" customFormat="1" ht="21" customHeight="1">
      <c r="A10" s="66" t="s">
        <v>28</v>
      </c>
      <c r="B10" s="66" t="s">
        <v>29</v>
      </c>
      <c r="C10" s="70" t="s">
        <v>0</v>
      </c>
      <c r="D10" s="53" t="s">
        <v>1</v>
      </c>
      <c r="E10" s="53"/>
      <c r="F10" s="53"/>
      <c r="G10" s="53"/>
      <c r="H10" s="50" t="s">
        <v>2</v>
      </c>
      <c r="I10" s="51"/>
      <c r="J10" s="51"/>
      <c r="K10" s="52"/>
      <c r="L10" s="63" t="s">
        <v>9</v>
      </c>
      <c r="M10" s="50" t="s">
        <v>1</v>
      </c>
      <c r="N10" s="51"/>
      <c r="O10" s="51"/>
      <c r="P10" s="52"/>
      <c r="Q10" s="50" t="s">
        <v>2</v>
      </c>
      <c r="R10" s="51"/>
      <c r="S10" s="51"/>
      <c r="T10" s="52"/>
      <c r="U10" s="63" t="s">
        <v>9</v>
      </c>
      <c r="V10" s="50" t="s">
        <v>1</v>
      </c>
      <c r="W10" s="51"/>
      <c r="X10" s="51"/>
      <c r="Y10" s="52"/>
      <c r="Z10" s="50" t="s">
        <v>2</v>
      </c>
      <c r="AA10" s="51"/>
      <c r="AB10" s="51"/>
      <c r="AC10" s="52"/>
      <c r="AD10" s="54"/>
    </row>
    <row r="11" spans="1:30" s="13" customFormat="1" ht="76.5" customHeight="1">
      <c r="A11" s="67"/>
      <c r="B11" s="67"/>
      <c r="C11" s="70"/>
      <c r="D11" s="53" t="s">
        <v>3</v>
      </c>
      <c r="E11" s="53"/>
      <c r="F11" s="53"/>
      <c r="G11" s="53"/>
      <c r="H11" s="53" t="s">
        <v>3</v>
      </c>
      <c r="I11" s="53"/>
      <c r="J11" s="53"/>
      <c r="K11" s="53"/>
      <c r="L11" s="64"/>
      <c r="M11" s="53" t="s">
        <v>8</v>
      </c>
      <c r="N11" s="53"/>
      <c r="O11" s="53"/>
      <c r="P11" s="53"/>
      <c r="Q11" s="53" t="s">
        <v>8</v>
      </c>
      <c r="R11" s="53"/>
      <c r="S11" s="53"/>
      <c r="T11" s="53"/>
      <c r="U11" s="64"/>
      <c r="V11" s="53" t="s">
        <v>10</v>
      </c>
      <c r="W11" s="53"/>
      <c r="X11" s="53"/>
      <c r="Y11" s="53"/>
      <c r="Z11" s="53" t="s">
        <v>10</v>
      </c>
      <c r="AA11" s="53"/>
      <c r="AB11" s="53"/>
      <c r="AC11" s="53"/>
      <c r="AD11" s="54"/>
    </row>
    <row r="12" spans="1:30" s="13" customFormat="1" ht="32.25" customHeight="1">
      <c r="A12" s="67"/>
      <c r="B12" s="67"/>
      <c r="C12" s="70"/>
      <c r="D12" s="53" t="s">
        <v>23</v>
      </c>
      <c r="E12" s="53" t="s">
        <v>4</v>
      </c>
      <c r="F12" s="53"/>
      <c r="G12" s="53" t="s">
        <v>7</v>
      </c>
      <c r="H12" s="53" t="s">
        <v>23</v>
      </c>
      <c r="I12" s="53" t="s">
        <v>4</v>
      </c>
      <c r="J12" s="53"/>
      <c r="K12" s="53" t="s">
        <v>7</v>
      </c>
      <c r="L12" s="64"/>
      <c r="M12" s="53" t="s">
        <v>23</v>
      </c>
      <c r="N12" s="53" t="s">
        <v>4</v>
      </c>
      <c r="O12" s="53"/>
      <c r="P12" s="53" t="s">
        <v>7</v>
      </c>
      <c r="Q12" s="53" t="s">
        <v>23</v>
      </c>
      <c r="R12" s="53" t="s">
        <v>4</v>
      </c>
      <c r="S12" s="53"/>
      <c r="T12" s="53" t="s">
        <v>7</v>
      </c>
      <c r="U12" s="64"/>
      <c r="V12" s="53" t="s">
        <v>23</v>
      </c>
      <c r="W12" s="53" t="s">
        <v>4</v>
      </c>
      <c r="X12" s="53"/>
      <c r="Y12" s="53" t="s">
        <v>7</v>
      </c>
      <c r="Z12" s="53" t="s">
        <v>23</v>
      </c>
      <c r="AA12" s="53" t="s">
        <v>4</v>
      </c>
      <c r="AB12" s="53"/>
      <c r="AC12" s="53" t="s">
        <v>7</v>
      </c>
      <c r="AD12" s="54"/>
    </row>
    <row r="13" spans="1:30" s="13" customFormat="1" ht="84" customHeight="1">
      <c r="A13" s="68"/>
      <c r="B13" s="68"/>
      <c r="C13" s="70"/>
      <c r="D13" s="53"/>
      <c r="E13" s="12" t="s">
        <v>5</v>
      </c>
      <c r="F13" s="12" t="s">
        <v>6</v>
      </c>
      <c r="G13" s="53"/>
      <c r="H13" s="53"/>
      <c r="I13" s="12" t="s">
        <v>5</v>
      </c>
      <c r="J13" s="12" t="s">
        <v>6</v>
      </c>
      <c r="K13" s="53"/>
      <c r="L13" s="65"/>
      <c r="M13" s="53"/>
      <c r="N13" s="12" t="s">
        <v>5</v>
      </c>
      <c r="O13" s="12" t="s">
        <v>6</v>
      </c>
      <c r="P13" s="53"/>
      <c r="Q13" s="53"/>
      <c r="R13" s="12" t="s">
        <v>5</v>
      </c>
      <c r="S13" s="12" t="s">
        <v>6</v>
      </c>
      <c r="T13" s="53"/>
      <c r="U13" s="65"/>
      <c r="V13" s="53"/>
      <c r="W13" s="12" t="s">
        <v>5</v>
      </c>
      <c r="X13" s="12" t="s">
        <v>6</v>
      </c>
      <c r="Y13" s="53"/>
      <c r="Z13" s="53"/>
      <c r="AA13" s="12" t="s">
        <v>5</v>
      </c>
      <c r="AB13" s="12" t="s">
        <v>20</v>
      </c>
      <c r="AC13" s="53"/>
      <c r="AD13" s="54"/>
    </row>
    <row r="14" spans="1:30" s="15" customFormat="1" ht="18.75">
      <c r="A14" s="14">
        <v>1</v>
      </c>
      <c r="B14" s="14">
        <v>2</v>
      </c>
      <c r="C14" s="14">
        <v>3</v>
      </c>
      <c r="D14" s="14">
        <v>4</v>
      </c>
      <c r="E14" s="14">
        <v>5</v>
      </c>
      <c r="F14" s="14">
        <v>6</v>
      </c>
      <c r="G14" s="14">
        <v>7</v>
      </c>
      <c r="H14" s="14">
        <v>8</v>
      </c>
      <c r="I14" s="14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4">
        <v>16</v>
      </c>
      <c r="Q14" s="14">
        <v>17</v>
      </c>
      <c r="R14" s="14">
        <v>18</v>
      </c>
      <c r="S14" s="14">
        <v>19</v>
      </c>
      <c r="T14" s="14">
        <v>20</v>
      </c>
      <c r="U14" s="14">
        <v>21</v>
      </c>
      <c r="V14" s="14">
        <v>22</v>
      </c>
      <c r="W14" s="14">
        <v>23</v>
      </c>
      <c r="X14" s="14">
        <v>24</v>
      </c>
      <c r="Y14" s="14">
        <v>25</v>
      </c>
      <c r="Z14" s="14">
        <v>26</v>
      </c>
      <c r="AA14" s="14">
        <v>27</v>
      </c>
      <c r="AB14" s="14">
        <v>28</v>
      </c>
      <c r="AC14" s="14">
        <v>29</v>
      </c>
      <c r="AD14" s="54"/>
    </row>
    <row r="15" spans="1:30" s="21" customFormat="1" ht="140.25" customHeight="1">
      <c r="A15" s="16"/>
      <c r="B15" s="17"/>
      <c r="C15" s="18" t="s">
        <v>24</v>
      </c>
      <c r="D15" s="19">
        <f>D18+D16</f>
        <v>80000</v>
      </c>
      <c r="E15" s="19"/>
      <c r="F15" s="19"/>
      <c r="G15" s="19">
        <f aca="true" t="shared" si="0" ref="G15:AB15">G18+G16</f>
        <v>80000</v>
      </c>
      <c r="H15" s="19">
        <f t="shared" si="0"/>
        <v>80000</v>
      </c>
      <c r="I15" s="19"/>
      <c r="J15" s="19"/>
      <c r="K15" s="19">
        <f t="shared" si="0"/>
        <v>80000</v>
      </c>
      <c r="L15" s="20">
        <f t="shared" si="0"/>
        <v>100</v>
      </c>
      <c r="M15" s="19">
        <f t="shared" si="0"/>
        <v>0</v>
      </c>
      <c r="N15" s="19">
        <f t="shared" si="0"/>
        <v>-2804000</v>
      </c>
      <c r="O15" s="19">
        <f t="shared" si="0"/>
        <v>-2804000</v>
      </c>
      <c r="P15" s="19">
        <f t="shared" si="0"/>
        <v>-2804000</v>
      </c>
      <c r="Q15" s="19">
        <f t="shared" si="0"/>
        <v>0</v>
      </c>
      <c r="R15" s="19">
        <f t="shared" si="0"/>
        <v>-699908.15</v>
      </c>
      <c r="S15" s="19">
        <f t="shared" si="0"/>
        <v>-699908.15</v>
      </c>
      <c r="T15" s="19">
        <f t="shared" si="0"/>
        <v>-699908.15</v>
      </c>
      <c r="U15" s="20">
        <f t="shared" si="0"/>
        <v>24.96106098430813</v>
      </c>
      <c r="V15" s="19">
        <f t="shared" si="0"/>
        <v>80000</v>
      </c>
      <c r="W15" s="19">
        <f t="shared" si="0"/>
        <v>-2804000</v>
      </c>
      <c r="X15" s="19">
        <f t="shared" si="0"/>
        <v>-2804000</v>
      </c>
      <c r="Y15" s="19">
        <f t="shared" si="0"/>
        <v>-2724000</v>
      </c>
      <c r="Z15" s="19">
        <f t="shared" si="0"/>
        <v>80000</v>
      </c>
      <c r="AA15" s="19">
        <f t="shared" si="0"/>
        <v>-699908.15</v>
      </c>
      <c r="AB15" s="19">
        <f t="shared" si="0"/>
        <v>-699908.15</v>
      </c>
      <c r="AC15" s="19">
        <f>AC18+AC16</f>
        <v>-619908.15</v>
      </c>
      <c r="AD15" s="54"/>
    </row>
    <row r="16" spans="1:30" s="21" customFormat="1" ht="140.25" customHeight="1">
      <c r="A16" s="17" t="s">
        <v>30</v>
      </c>
      <c r="B16" s="17" t="s">
        <v>25</v>
      </c>
      <c r="C16" s="22" t="s">
        <v>31</v>
      </c>
      <c r="D16" s="19">
        <f>D17</f>
        <v>80000</v>
      </c>
      <c r="E16" s="19"/>
      <c r="F16" s="19"/>
      <c r="G16" s="19">
        <f aca="true" t="shared" si="1" ref="G16:AC16">G17</f>
        <v>80000</v>
      </c>
      <c r="H16" s="19">
        <f t="shared" si="1"/>
        <v>80000</v>
      </c>
      <c r="I16" s="19"/>
      <c r="J16" s="19"/>
      <c r="K16" s="19">
        <f t="shared" si="1"/>
        <v>80000</v>
      </c>
      <c r="L16" s="20">
        <f t="shared" si="1"/>
        <v>100</v>
      </c>
      <c r="M16" s="19"/>
      <c r="N16" s="19"/>
      <c r="O16" s="19"/>
      <c r="P16" s="19"/>
      <c r="Q16" s="19"/>
      <c r="R16" s="19"/>
      <c r="S16" s="19"/>
      <c r="T16" s="19"/>
      <c r="U16" s="20"/>
      <c r="V16" s="19">
        <f t="shared" si="1"/>
        <v>80000</v>
      </c>
      <c r="W16" s="19">
        <f t="shared" si="1"/>
        <v>0</v>
      </c>
      <c r="X16" s="19">
        <f t="shared" si="1"/>
        <v>0</v>
      </c>
      <c r="Y16" s="19">
        <f t="shared" si="1"/>
        <v>80000</v>
      </c>
      <c r="Z16" s="19">
        <f t="shared" si="1"/>
        <v>80000</v>
      </c>
      <c r="AA16" s="19">
        <f t="shared" si="1"/>
        <v>0</v>
      </c>
      <c r="AB16" s="19">
        <f t="shared" si="1"/>
        <v>0</v>
      </c>
      <c r="AC16" s="19">
        <f t="shared" si="1"/>
        <v>80000</v>
      </c>
      <c r="AD16" s="54"/>
    </row>
    <row r="17" spans="1:30" s="21" customFormat="1" ht="140.25" customHeight="1">
      <c r="A17" s="23">
        <v>4112</v>
      </c>
      <c r="B17" s="24"/>
      <c r="C17" s="25" t="s">
        <v>32</v>
      </c>
      <c r="D17" s="26">
        <v>80000</v>
      </c>
      <c r="E17" s="27"/>
      <c r="F17" s="27"/>
      <c r="G17" s="26">
        <f>E17+D17</f>
        <v>80000</v>
      </c>
      <c r="H17" s="26">
        <v>80000</v>
      </c>
      <c r="I17" s="27"/>
      <c r="J17" s="27"/>
      <c r="K17" s="26">
        <f>H17+I17</f>
        <v>80000</v>
      </c>
      <c r="L17" s="28">
        <f>K17/G17*100</f>
        <v>100</v>
      </c>
      <c r="M17" s="27"/>
      <c r="N17" s="27"/>
      <c r="O17" s="27"/>
      <c r="P17" s="27"/>
      <c r="Q17" s="27"/>
      <c r="R17" s="27"/>
      <c r="S17" s="27"/>
      <c r="T17" s="27"/>
      <c r="U17" s="20"/>
      <c r="V17" s="26">
        <f>D17+M17</f>
        <v>80000</v>
      </c>
      <c r="W17" s="26">
        <f>E17+N17</f>
        <v>0</v>
      </c>
      <c r="X17" s="26"/>
      <c r="Y17" s="26">
        <f>W17+V17</f>
        <v>80000</v>
      </c>
      <c r="Z17" s="26">
        <f>H17</f>
        <v>80000</v>
      </c>
      <c r="AA17" s="26">
        <f>I17</f>
        <v>0</v>
      </c>
      <c r="AB17" s="26"/>
      <c r="AC17" s="26">
        <f>AA17+Z17</f>
        <v>80000</v>
      </c>
      <c r="AD17" s="54"/>
    </row>
    <row r="18" spans="1:30" s="21" customFormat="1" ht="87.75" customHeight="1">
      <c r="A18" s="17">
        <v>250904</v>
      </c>
      <c r="B18" s="17" t="s">
        <v>25</v>
      </c>
      <c r="C18" s="22" t="s">
        <v>11</v>
      </c>
      <c r="D18" s="27"/>
      <c r="E18" s="27"/>
      <c r="F18" s="27"/>
      <c r="G18" s="27"/>
      <c r="H18" s="27"/>
      <c r="I18" s="27"/>
      <c r="J18" s="27"/>
      <c r="K18" s="27"/>
      <c r="L18" s="20"/>
      <c r="M18" s="27"/>
      <c r="N18" s="19">
        <f aca="true" t="shared" si="2" ref="N18:T18">N19</f>
        <v>-2804000</v>
      </c>
      <c r="O18" s="19">
        <f t="shared" si="2"/>
        <v>-2804000</v>
      </c>
      <c r="P18" s="19">
        <f t="shared" si="2"/>
        <v>-2804000</v>
      </c>
      <c r="Q18" s="19"/>
      <c r="R18" s="19">
        <f>R19</f>
        <v>-699908.15</v>
      </c>
      <c r="S18" s="19">
        <f>S19</f>
        <v>-699908.15</v>
      </c>
      <c r="T18" s="19">
        <f t="shared" si="2"/>
        <v>-699908.15</v>
      </c>
      <c r="U18" s="20">
        <f>T18/N18*100</f>
        <v>24.96106098430813</v>
      </c>
      <c r="V18" s="19"/>
      <c r="W18" s="19">
        <f>W19</f>
        <v>-2804000</v>
      </c>
      <c r="X18" s="19">
        <f>X19</f>
        <v>-2804000</v>
      </c>
      <c r="Y18" s="19">
        <f>Y19</f>
        <v>-2804000</v>
      </c>
      <c r="Z18" s="27"/>
      <c r="AA18" s="19">
        <f>R18</f>
        <v>-699908.15</v>
      </c>
      <c r="AB18" s="19">
        <f>S18</f>
        <v>-699908.15</v>
      </c>
      <c r="AC18" s="19">
        <f>AA18</f>
        <v>-699908.15</v>
      </c>
      <c r="AD18" s="54"/>
    </row>
    <row r="19" spans="1:30" s="32" customFormat="1" ht="137.25" customHeight="1">
      <c r="A19" s="23">
        <v>4122</v>
      </c>
      <c r="B19" s="23"/>
      <c r="C19" s="25" t="s">
        <v>22</v>
      </c>
      <c r="D19" s="29"/>
      <c r="E19" s="29"/>
      <c r="F19" s="29"/>
      <c r="G19" s="29"/>
      <c r="H19" s="29"/>
      <c r="I19" s="29"/>
      <c r="J19" s="29"/>
      <c r="K19" s="29"/>
      <c r="L19" s="28"/>
      <c r="M19" s="29"/>
      <c r="N19" s="26">
        <f>-2724000-80000</f>
        <v>-2804000</v>
      </c>
      <c r="O19" s="26">
        <f>-2724000-80000</f>
        <v>-2804000</v>
      </c>
      <c r="P19" s="26">
        <f>M19+N19</f>
        <v>-2804000</v>
      </c>
      <c r="Q19" s="26"/>
      <c r="R19" s="30">
        <v>-699908.15</v>
      </c>
      <c r="S19" s="30">
        <v>-699908.15</v>
      </c>
      <c r="T19" s="30">
        <f>R19</f>
        <v>-699908.15</v>
      </c>
      <c r="U19" s="31">
        <f>T19/N19*100</f>
        <v>24.96106098430813</v>
      </c>
      <c r="V19" s="26"/>
      <c r="W19" s="26">
        <f>E19+N19</f>
        <v>-2804000</v>
      </c>
      <c r="X19" s="26">
        <f>O19</f>
        <v>-2804000</v>
      </c>
      <c r="Y19" s="26">
        <f>W19+V19</f>
        <v>-2804000</v>
      </c>
      <c r="Z19" s="26"/>
      <c r="AA19" s="26">
        <f>I18+R18</f>
        <v>-699908.15</v>
      </c>
      <c r="AB19" s="26">
        <f>S19</f>
        <v>-699908.15</v>
      </c>
      <c r="AC19" s="26">
        <f>AA19+Z19</f>
        <v>-699908.15</v>
      </c>
      <c r="AD19" s="54"/>
    </row>
    <row r="20" spans="1:30" s="21" customFormat="1" ht="175.5" customHeight="1">
      <c r="A20" s="16"/>
      <c r="B20" s="17"/>
      <c r="C20" s="18" t="s">
        <v>26</v>
      </c>
      <c r="D20" s="19">
        <f>D25+D27+D21+D23</f>
        <v>9415095</v>
      </c>
      <c r="E20" s="19">
        <f aca="true" t="shared" si="3" ref="E20:Z20">E25+E27+E21+E23</f>
        <v>688039.51</v>
      </c>
      <c r="F20" s="19">
        <f t="shared" si="3"/>
        <v>0</v>
      </c>
      <c r="G20" s="19">
        <f t="shared" si="3"/>
        <v>10103134.51</v>
      </c>
      <c r="H20" s="19">
        <f t="shared" si="3"/>
        <v>9415095</v>
      </c>
      <c r="I20" s="19">
        <f t="shared" si="3"/>
        <v>562749</v>
      </c>
      <c r="J20" s="19">
        <f t="shared" si="3"/>
        <v>0</v>
      </c>
      <c r="K20" s="19">
        <f t="shared" si="3"/>
        <v>9977844</v>
      </c>
      <c r="L20" s="20">
        <f t="shared" si="3"/>
        <v>194.0426772798284</v>
      </c>
      <c r="M20" s="19">
        <f t="shared" si="3"/>
        <v>0</v>
      </c>
      <c r="N20" s="19">
        <f>N25+N27+N21+N23</f>
        <v>-8529620</v>
      </c>
      <c r="O20" s="19">
        <f t="shared" si="3"/>
        <v>-8000000</v>
      </c>
      <c r="P20" s="19">
        <f t="shared" si="3"/>
        <v>-8529620</v>
      </c>
      <c r="Q20" s="19">
        <f t="shared" si="3"/>
        <v>0</v>
      </c>
      <c r="R20" s="19">
        <f t="shared" si="3"/>
        <v>-8755823.09</v>
      </c>
      <c r="S20" s="19">
        <f t="shared" si="3"/>
        <v>-8000000</v>
      </c>
      <c r="T20" s="19">
        <f t="shared" si="3"/>
        <v>-8755823.09</v>
      </c>
      <c r="U20" s="20">
        <f>U25+U27+U21+U23</f>
        <v>242.71045088931686</v>
      </c>
      <c r="V20" s="19">
        <f t="shared" si="3"/>
        <v>9415095</v>
      </c>
      <c r="W20" s="19">
        <f t="shared" si="3"/>
        <v>-7841580.49</v>
      </c>
      <c r="X20" s="19">
        <f t="shared" si="3"/>
        <v>-8000000</v>
      </c>
      <c r="Y20" s="19">
        <f t="shared" si="3"/>
        <v>1573514.5099999998</v>
      </c>
      <c r="Z20" s="19">
        <f t="shared" si="3"/>
        <v>9415095</v>
      </c>
      <c r="AA20" s="19">
        <f>AA25+AA27+AA21+AA23</f>
        <v>-8193074.09</v>
      </c>
      <c r="AB20" s="19">
        <f>AB25+AB27+AB21+AB23</f>
        <v>-8000000</v>
      </c>
      <c r="AC20" s="19">
        <f>AC25+AC27+AC21+AC23</f>
        <v>1222020.9100000001</v>
      </c>
      <c r="AD20" s="54"/>
    </row>
    <row r="21" spans="1:30" s="21" customFormat="1" ht="175.5" customHeight="1">
      <c r="A21" s="17" t="s">
        <v>30</v>
      </c>
      <c r="B21" s="17" t="s">
        <v>25</v>
      </c>
      <c r="C21" s="22" t="s">
        <v>31</v>
      </c>
      <c r="D21" s="19">
        <f>D22</f>
        <v>8000000</v>
      </c>
      <c r="E21" s="19"/>
      <c r="F21" s="19"/>
      <c r="G21" s="19">
        <f>G22</f>
        <v>8000000</v>
      </c>
      <c r="H21" s="19">
        <f>H22</f>
        <v>8000000</v>
      </c>
      <c r="I21" s="19"/>
      <c r="J21" s="19"/>
      <c r="K21" s="19">
        <f>K22</f>
        <v>8000000</v>
      </c>
      <c r="L21" s="20">
        <f>L22</f>
        <v>100</v>
      </c>
      <c r="M21" s="19"/>
      <c r="N21" s="19"/>
      <c r="O21" s="19"/>
      <c r="P21" s="19"/>
      <c r="Q21" s="19"/>
      <c r="R21" s="19"/>
      <c r="S21" s="19"/>
      <c r="T21" s="19"/>
      <c r="U21" s="20"/>
      <c r="V21" s="19">
        <f>V22</f>
        <v>8000000</v>
      </c>
      <c r="W21" s="19"/>
      <c r="X21" s="19"/>
      <c r="Y21" s="19">
        <f>Y22</f>
        <v>8000000</v>
      </c>
      <c r="Z21" s="19">
        <f>Z22</f>
        <v>8000000</v>
      </c>
      <c r="AA21" s="19">
        <f>AA22</f>
        <v>0</v>
      </c>
      <c r="AB21" s="19">
        <f>AB22</f>
        <v>0</v>
      </c>
      <c r="AC21" s="19">
        <f>AC22</f>
        <v>8000000</v>
      </c>
      <c r="AD21" s="54"/>
    </row>
    <row r="22" spans="1:30" s="21" customFormat="1" ht="175.5" customHeight="1">
      <c r="A22" s="23">
        <v>4112</v>
      </c>
      <c r="B22" s="24"/>
      <c r="C22" s="25" t="s">
        <v>32</v>
      </c>
      <c r="D22" s="26">
        <v>8000000</v>
      </c>
      <c r="E22" s="26"/>
      <c r="F22" s="26"/>
      <c r="G22" s="26">
        <f>E22+D22</f>
        <v>8000000</v>
      </c>
      <c r="H22" s="26">
        <v>8000000</v>
      </c>
      <c r="I22" s="26"/>
      <c r="J22" s="26"/>
      <c r="K22" s="26">
        <f>I22+H22</f>
        <v>8000000</v>
      </c>
      <c r="L22" s="28">
        <f>K22/G22*100</f>
        <v>100</v>
      </c>
      <c r="M22" s="19"/>
      <c r="N22" s="19"/>
      <c r="O22" s="19"/>
      <c r="P22" s="19"/>
      <c r="Q22" s="19"/>
      <c r="R22" s="19"/>
      <c r="S22" s="19"/>
      <c r="T22" s="19"/>
      <c r="U22" s="20"/>
      <c r="V22" s="26">
        <f>D22+M22</f>
        <v>8000000</v>
      </c>
      <c r="W22" s="26"/>
      <c r="X22" s="26"/>
      <c r="Y22" s="26">
        <f>W22+V22</f>
        <v>8000000</v>
      </c>
      <c r="Z22" s="26">
        <f>H22</f>
        <v>8000000</v>
      </c>
      <c r="AA22" s="26">
        <f>I22</f>
        <v>0</v>
      </c>
      <c r="AB22" s="26"/>
      <c r="AC22" s="26">
        <f>AA22+Z22</f>
        <v>8000000</v>
      </c>
      <c r="AD22" s="54"/>
    </row>
    <row r="23" spans="1:30" s="21" customFormat="1" ht="175.5" customHeight="1">
      <c r="A23" s="17">
        <v>250904</v>
      </c>
      <c r="B23" s="17" t="s">
        <v>25</v>
      </c>
      <c r="C23" s="22" t="s">
        <v>11</v>
      </c>
      <c r="D23" s="19"/>
      <c r="E23" s="19"/>
      <c r="F23" s="19"/>
      <c r="G23" s="19"/>
      <c r="H23" s="19"/>
      <c r="I23" s="19"/>
      <c r="J23" s="19"/>
      <c r="K23" s="19"/>
      <c r="L23" s="20"/>
      <c r="M23" s="19"/>
      <c r="N23" s="19">
        <f aca="true" t="shared" si="4" ref="N23:AC23">N24</f>
        <v>-8000000</v>
      </c>
      <c r="O23" s="19">
        <f t="shared" si="4"/>
        <v>-8000000</v>
      </c>
      <c r="P23" s="19">
        <f t="shared" si="4"/>
        <v>-8000000</v>
      </c>
      <c r="Q23" s="19"/>
      <c r="R23" s="19">
        <f t="shared" si="4"/>
        <v>-8000000</v>
      </c>
      <c r="S23" s="19">
        <f t="shared" si="4"/>
        <v>-8000000</v>
      </c>
      <c r="T23" s="19">
        <f t="shared" si="4"/>
        <v>-8000000</v>
      </c>
      <c r="U23" s="20">
        <f t="shared" si="4"/>
        <v>100</v>
      </c>
      <c r="V23" s="19"/>
      <c r="W23" s="19">
        <f t="shared" si="4"/>
        <v>-8000000</v>
      </c>
      <c r="X23" s="19">
        <f t="shared" si="4"/>
        <v>-8000000</v>
      </c>
      <c r="Y23" s="19">
        <f t="shared" si="4"/>
        <v>-8000000</v>
      </c>
      <c r="Z23" s="19"/>
      <c r="AA23" s="19">
        <f t="shared" si="4"/>
        <v>-8000000</v>
      </c>
      <c r="AB23" s="19">
        <f t="shared" si="4"/>
        <v>-8000000</v>
      </c>
      <c r="AC23" s="19">
        <f t="shared" si="4"/>
        <v>-8000000</v>
      </c>
      <c r="AD23" s="54"/>
    </row>
    <row r="24" spans="1:30" s="21" customFormat="1" ht="175.5" customHeight="1">
      <c r="A24" s="23">
        <v>4122</v>
      </c>
      <c r="B24" s="24"/>
      <c r="C24" s="25" t="s">
        <v>33</v>
      </c>
      <c r="D24" s="19"/>
      <c r="E24" s="19"/>
      <c r="F24" s="19"/>
      <c r="G24" s="19"/>
      <c r="H24" s="19"/>
      <c r="I24" s="19"/>
      <c r="J24" s="19"/>
      <c r="K24" s="19"/>
      <c r="L24" s="20"/>
      <c r="M24" s="26"/>
      <c r="N24" s="26">
        <v>-8000000</v>
      </c>
      <c r="O24" s="26">
        <v>-8000000</v>
      </c>
      <c r="P24" s="26">
        <f>N24+M24</f>
        <v>-8000000</v>
      </c>
      <c r="Q24" s="19"/>
      <c r="R24" s="26">
        <v>-8000000</v>
      </c>
      <c r="S24" s="26">
        <v>-8000000</v>
      </c>
      <c r="T24" s="26">
        <f>R24</f>
        <v>-8000000</v>
      </c>
      <c r="U24" s="28">
        <f>T24*100/P24</f>
        <v>100</v>
      </c>
      <c r="V24" s="26">
        <f>D24+M24</f>
        <v>0</v>
      </c>
      <c r="W24" s="26">
        <f>E24+N24</f>
        <v>-8000000</v>
      </c>
      <c r="X24" s="26">
        <v>-8000000</v>
      </c>
      <c r="Y24" s="26">
        <f>W24+V24</f>
        <v>-8000000</v>
      </c>
      <c r="Z24" s="26"/>
      <c r="AA24" s="26">
        <f>I23+R23</f>
        <v>-8000000</v>
      </c>
      <c r="AB24" s="26">
        <f>J23+S23</f>
        <v>-8000000</v>
      </c>
      <c r="AC24" s="26">
        <f>AA24+Z24</f>
        <v>-8000000</v>
      </c>
      <c r="AD24" s="54"/>
    </row>
    <row r="25" spans="1:30" s="21" customFormat="1" ht="238.5" customHeight="1">
      <c r="A25" s="17" t="s">
        <v>12</v>
      </c>
      <c r="B25" s="17" t="s">
        <v>27</v>
      </c>
      <c r="C25" s="22" t="s">
        <v>13</v>
      </c>
      <c r="D25" s="19">
        <f>D26</f>
        <v>1415095</v>
      </c>
      <c r="E25" s="19">
        <f>E26</f>
        <v>688039.51</v>
      </c>
      <c r="F25" s="19"/>
      <c r="G25" s="19">
        <f>G26</f>
        <v>2103134.51</v>
      </c>
      <c r="H25" s="19">
        <f>H26</f>
        <v>1415095</v>
      </c>
      <c r="I25" s="19">
        <f>I26</f>
        <v>562749</v>
      </c>
      <c r="J25" s="19"/>
      <c r="K25" s="19">
        <f>K26</f>
        <v>1977844</v>
      </c>
      <c r="L25" s="20">
        <f>L26</f>
        <v>94.0426772798284</v>
      </c>
      <c r="M25" s="19"/>
      <c r="N25" s="19"/>
      <c r="O25" s="19"/>
      <c r="P25" s="19"/>
      <c r="Q25" s="19"/>
      <c r="R25" s="19"/>
      <c r="S25" s="19"/>
      <c r="T25" s="19"/>
      <c r="U25" s="20"/>
      <c r="V25" s="19">
        <f>V26</f>
        <v>1415095</v>
      </c>
      <c r="W25" s="19">
        <f>W26</f>
        <v>688039.51</v>
      </c>
      <c r="X25" s="19"/>
      <c r="Y25" s="19">
        <f>Y26</f>
        <v>2103134.51</v>
      </c>
      <c r="Z25" s="19">
        <f>H25</f>
        <v>1415095</v>
      </c>
      <c r="AA25" s="19">
        <f>AA26</f>
        <v>562749</v>
      </c>
      <c r="AB25" s="19"/>
      <c r="AC25" s="19">
        <f>AC26</f>
        <v>1977844</v>
      </c>
      <c r="AD25" s="54"/>
    </row>
    <row r="26" spans="1:30" s="32" customFormat="1" ht="75" customHeight="1">
      <c r="A26" s="23" t="s">
        <v>14</v>
      </c>
      <c r="B26" s="23"/>
      <c r="C26" s="25" t="s">
        <v>15</v>
      </c>
      <c r="D26" s="26">
        <v>1415095</v>
      </c>
      <c r="E26" s="26">
        <v>688039.51</v>
      </c>
      <c r="F26" s="26"/>
      <c r="G26" s="26">
        <f>E26+D26</f>
        <v>2103134.51</v>
      </c>
      <c r="H26" s="26">
        <v>1415095</v>
      </c>
      <c r="I26" s="26">
        <v>562749</v>
      </c>
      <c r="J26" s="26"/>
      <c r="K26" s="26">
        <f>I26+H26</f>
        <v>1977844</v>
      </c>
      <c r="L26" s="28">
        <f>K26/G26*100</f>
        <v>94.0426772798284</v>
      </c>
      <c r="M26" s="26"/>
      <c r="N26" s="26"/>
      <c r="O26" s="26"/>
      <c r="P26" s="26"/>
      <c r="Q26" s="26"/>
      <c r="R26" s="26"/>
      <c r="S26" s="26"/>
      <c r="T26" s="26"/>
      <c r="U26" s="28"/>
      <c r="V26" s="26">
        <f>D26+M26</f>
        <v>1415095</v>
      </c>
      <c r="W26" s="26">
        <f>E26+N26</f>
        <v>688039.51</v>
      </c>
      <c r="X26" s="26"/>
      <c r="Y26" s="26">
        <f>W26+V26</f>
        <v>2103134.51</v>
      </c>
      <c r="Z26" s="26">
        <f>H26</f>
        <v>1415095</v>
      </c>
      <c r="AA26" s="26">
        <f>I26</f>
        <v>562749</v>
      </c>
      <c r="AB26" s="26"/>
      <c r="AC26" s="26">
        <f>AA26+Z26</f>
        <v>1977844</v>
      </c>
      <c r="AD26" s="54"/>
    </row>
    <row r="27" spans="1:30" s="21" customFormat="1" ht="233.25" customHeight="1">
      <c r="A27" s="17" t="s">
        <v>16</v>
      </c>
      <c r="B27" s="17" t="s">
        <v>27</v>
      </c>
      <c r="C27" s="22" t="s">
        <v>17</v>
      </c>
      <c r="D27" s="19"/>
      <c r="E27" s="19"/>
      <c r="F27" s="19"/>
      <c r="G27" s="19"/>
      <c r="H27" s="19"/>
      <c r="I27" s="19"/>
      <c r="J27" s="19"/>
      <c r="K27" s="19"/>
      <c r="L27" s="28"/>
      <c r="M27" s="19"/>
      <c r="N27" s="19">
        <f>N28</f>
        <v>-529620</v>
      </c>
      <c r="O27" s="19"/>
      <c r="P27" s="19">
        <f>P28</f>
        <v>-529620</v>
      </c>
      <c r="Q27" s="19"/>
      <c r="R27" s="33">
        <f>R28</f>
        <v>-755823.09</v>
      </c>
      <c r="S27" s="19"/>
      <c r="T27" s="19">
        <f>T28</f>
        <v>-755823.09</v>
      </c>
      <c r="U27" s="20">
        <f>U28</f>
        <v>142.71045088931686</v>
      </c>
      <c r="V27" s="19"/>
      <c r="W27" s="19">
        <f>W28</f>
        <v>-529620</v>
      </c>
      <c r="X27" s="19"/>
      <c r="Y27" s="19">
        <f>Y28</f>
        <v>-529620</v>
      </c>
      <c r="Z27" s="19"/>
      <c r="AA27" s="19">
        <f>AA28</f>
        <v>-755823.09</v>
      </c>
      <c r="AB27" s="19"/>
      <c r="AC27" s="19">
        <f>AC28</f>
        <v>-755823.09</v>
      </c>
      <c r="AD27" s="54"/>
    </row>
    <row r="28" spans="1:30" s="32" customFormat="1" ht="91.5" customHeight="1">
      <c r="A28" s="23" t="s">
        <v>18</v>
      </c>
      <c r="B28" s="23"/>
      <c r="C28" s="25" t="s">
        <v>19</v>
      </c>
      <c r="D28" s="26"/>
      <c r="E28" s="26"/>
      <c r="F28" s="26"/>
      <c r="G28" s="26"/>
      <c r="H28" s="26"/>
      <c r="I28" s="26"/>
      <c r="J28" s="26"/>
      <c r="K28" s="26"/>
      <c r="L28" s="28"/>
      <c r="M28" s="26"/>
      <c r="N28" s="26">
        <v>-529620</v>
      </c>
      <c r="O28" s="26"/>
      <c r="P28" s="26">
        <f>N28</f>
        <v>-529620</v>
      </c>
      <c r="Q28" s="26"/>
      <c r="R28" s="26">
        <v>-755823.09</v>
      </c>
      <c r="S28" s="26"/>
      <c r="T28" s="26">
        <f>R28</f>
        <v>-755823.09</v>
      </c>
      <c r="U28" s="28">
        <f>T28*100/P28</f>
        <v>142.71045088931686</v>
      </c>
      <c r="V28" s="26"/>
      <c r="W28" s="26">
        <f>E28+N28</f>
        <v>-529620</v>
      </c>
      <c r="X28" s="26"/>
      <c r="Y28" s="26">
        <f>W28+V28</f>
        <v>-529620</v>
      </c>
      <c r="Z28" s="26"/>
      <c r="AA28" s="26">
        <f>R28</f>
        <v>-755823.09</v>
      </c>
      <c r="AB28" s="26"/>
      <c r="AC28" s="26">
        <f>AA28+Z28</f>
        <v>-755823.09</v>
      </c>
      <c r="AD28" s="54"/>
    </row>
    <row r="29" spans="1:30" s="21" customFormat="1" ht="27" customHeight="1">
      <c r="A29" s="16"/>
      <c r="B29" s="17"/>
      <c r="C29" s="22" t="s">
        <v>5</v>
      </c>
      <c r="D29" s="19">
        <f aca="true" t="shared" si="5" ref="D29:K29">D15+D20</f>
        <v>9495095</v>
      </c>
      <c r="E29" s="19">
        <f t="shared" si="5"/>
        <v>688039.51</v>
      </c>
      <c r="F29" s="19">
        <f t="shared" si="5"/>
        <v>0</v>
      </c>
      <c r="G29" s="19">
        <f t="shared" si="5"/>
        <v>10183134.51</v>
      </c>
      <c r="H29" s="19">
        <f t="shared" si="5"/>
        <v>9495095</v>
      </c>
      <c r="I29" s="19">
        <f t="shared" si="5"/>
        <v>562749</v>
      </c>
      <c r="J29" s="19">
        <f t="shared" si="5"/>
        <v>0</v>
      </c>
      <c r="K29" s="19">
        <f t="shared" si="5"/>
        <v>10057844</v>
      </c>
      <c r="L29" s="34">
        <f>K29/G29*100</f>
        <v>98.76962727068995</v>
      </c>
      <c r="M29" s="19">
        <f aca="true" t="shared" si="6" ref="M29:T29">M15+M20</f>
        <v>0</v>
      </c>
      <c r="N29" s="19">
        <f t="shared" si="6"/>
        <v>-11333620</v>
      </c>
      <c r="O29" s="19">
        <f t="shared" si="6"/>
        <v>-10804000</v>
      </c>
      <c r="P29" s="19">
        <f t="shared" si="6"/>
        <v>-11333620</v>
      </c>
      <c r="Q29" s="19">
        <f t="shared" si="6"/>
        <v>0</v>
      </c>
      <c r="R29" s="19">
        <f t="shared" si="6"/>
        <v>-9455731.24</v>
      </c>
      <c r="S29" s="19">
        <f>S15+S20</f>
        <v>-8699908.15</v>
      </c>
      <c r="T29" s="19">
        <f t="shared" si="6"/>
        <v>-9455731.24</v>
      </c>
      <c r="U29" s="33">
        <f>T29*100/P29</f>
        <v>83.4308123970982</v>
      </c>
      <c r="V29" s="19">
        <f aca="true" t="shared" si="7" ref="V29:AB29">V15+V20</f>
        <v>9495095</v>
      </c>
      <c r="W29" s="19">
        <f t="shared" si="7"/>
        <v>-10645580.49</v>
      </c>
      <c r="X29" s="19">
        <f t="shared" si="7"/>
        <v>-10804000</v>
      </c>
      <c r="Y29" s="19">
        <f t="shared" si="7"/>
        <v>-1150485.4900000002</v>
      </c>
      <c r="Z29" s="19">
        <f t="shared" si="7"/>
        <v>9495095</v>
      </c>
      <c r="AA29" s="19">
        <f t="shared" si="7"/>
        <v>-8892982.24</v>
      </c>
      <c r="AB29" s="19">
        <f t="shared" si="7"/>
        <v>-8699908.15</v>
      </c>
      <c r="AC29" s="19">
        <f>AC15+AC20</f>
        <v>602112.7600000001</v>
      </c>
      <c r="AD29" s="54"/>
    </row>
    <row r="30" spans="2:30" ht="40.5" customHeight="1">
      <c r="B30" s="35"/>
      <c r="C30" s="36"/>
      <c r="AD30" s="54"/>
    </row>
    <row r="31" spans="2:30" ht="31.5" customHeight="1">
      <c r="B31" s="35"/>
      <c r="C31" s="36"/>
      <c r="L31" s="37"/>
      <c r="AD31" s="54"/>
    </row>
    <row r="32" spans="2:30" ht="31.5" customHeight="1">
      <c r="B32" s="35"/>
      <c r="C32" s="36"/>
      <c r="L32" s="37"/>
      <c r="AD32" s="54"/>
    </row>
    <row r="33" spans="2:30" ht="33.75" customHeight="1">
      <c r="B33" s="35"/>
      <c r="C33" s="36"/>
      <c r="L33" s="37"/>
      <c r="AD33" s="54"/>
    </row>
    <row r="34" spans="2:30" s="38" customFormat="1" ht="48"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W34" s="61"/>
      <c r="X34" s="61"/>
      <c r="Y34" s="61"/>
      <c r="AD34" s="54"/>
    </row>
    <row r="35" spans="1:30" s="38" customFormat="1" ht="48">
      <c r="A35" s="62" t="s">
        <v>43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V35" s="61" t="s">
        <v>34</v>
      </c>
      <c r="W35" s="61"/>
      <c r="X35" s="61"/>
      <c r="AD35" s="54"/>
    </row>
    <row r="36" spans="1:30" ht="35.25" customHeight="1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V36" s="39"/>
      <c r="AD36" s="54"/>
    </row>
    <row r="37" spans="1:30" ht="31.5" customHeight="1">
      <c r="A37" s="40"/>
      <c r="C37" s="41"/>
      <c r="D37" s="42"/>
      <c r="E37" s="42"/>
      <c r="F37" s="43"/>
      <c r="AD37" s="54"/>
    </row>
    <row r="38" spans="1:30" s="44" customFormat="1" ht="37.5" customHeight="1">
      <c r="A38" s="59" t="s">
        <v>35</v>
      </c>
      <c r="B38" s="59"/>
      <c r="C38" s="59"/>
      <c r="D38" s="59"/>
      <c r="E38" s="59"/>
      <c r="F38" s="59"/>
      <c r="G38" s="59"/>
      <c r="H38" s="59"/>
      <c r="I38" s="59"/>
      <c r="J38" s="59"/>
      <c r="V38" s="60"/>
      <c r="W38" s="60"/>
      <c r="X38" s="60"/>
      <c r="AD38" s="54"/>
    </row>
    <row r="39" spans="2:30" s="44" customFormat="1" ht="42.75">
      <c r="B39" s="45" t="s">
        <v>36</v>
      </c>
      <c r="C39" s="46"/>
      <c r="D39" s="47"/>
      <c r="E39" s="48"/>
      <c r="F39" s="48"/>
      <c r="G39" s="48"/>
      <c r="H39" s="48"/>
      <c r="I39" s="48"/>
      <c r="J39" s="48"/>
      <c r="K39" s="48"/>
      <c r="AD39" s="54"/>
    </row>
    <row r="40" spans="2:30" s="44" customFormat="1" ht="42.75">
      <c r="B40" s="49"/>
      <c r="AD40" s="54"/>
    </row>
    <row r="41" spans="2:30" ht="12.75">
      <c r="B41" s="35"/>
      <c r="AD41" s="54"/>
    </row>
    <row r="42" spans="2:30" ht="12.75">
      <c r="B42" s="35"/>
      <c r="AD42" s="54"/>
    </row>
    <row r="43" spans="2:30" ht="12.75">
      <c r="B43" s="35"/>
      <c r="AD43" s="54"/>
    </row>
    <row r="44" spans="2:30" ht="12.75">
      <c r="B44" s="35"/>
      <c r="AD44" s="54"/>
    </row>
    <row r="45" spans="2:30" ht="12.75">
      <c r="B45" s="35"/>
      <c r="AD45" s="54"/>
    </row>
    <row r="46" spans="2:30" ht="12.75">
      <c r="B46" s="35"/>
      <c r="AD46" s="54"/>
    </row>
    <row r="47" spans="2:30" ht="12.75">
      <c r="B47" s="35"/>
      <c r="AD47" s="54"/>
    </row>
    <row r="48" spans="2:30" ht="12.75">
      <c r="B48" s="35"/>
      <c r="AD48" s="54"/>
    </row>
    <row r="49" spans="2:30" ht="12.75">
      <c r="B49" s="35"/>
      <c r="AD49" s="54"/>
    </row>
    <row r="50" spans="2:30" ht="12.75">
      <c r="B50" s="35"/>
      <c r="AD50" s="54"/>
    </row>
    <row r="51" spans="2:30" ht="12.75">
      <c r="B51" s="35"/>
      <c r="AD51" s="54"/>
    </row>
    <row r="52" spans="2:30" ht="12.75">
      <c r="B52" s="35"/>
      <c r="AD52" s="54"/>
    </row>
    <row r="53" spans="2:30" ht="12.75">
      <c r="B53" s="35"/>
      <c r="AD53" s="54"/>
    </row>
    <row r="54" spans="2:30" ht="12.75">
      <c r="B54" s="35"/>
      <c r="AD54" s="54"/>
    </row>
    <row r="55" spans="2:30" ht="12.75">
      <c r="B55" s="35"/>
      <c r="AD55" s="54"/>
    </row>
    <row r="56" spans="2:30" ht="12.75">
      <c r="B56" s="35"/>
      <c r="AD56" s="54"/>
    </row>
    <row r="57" spans="2:30" ht="12.75">
      <c r="B57" s="35"/>
      <c r="AD57" s="54"/>
    </row>
    <row r="58" spans="2:30" ht="12.75">
      <c r="B58" s="35"/>
      <c r="AD58" s="54"/>
    </row>
    <row r="59" spans="2:30" ht="12.75">
      <c r="B59" s="35"/>
      <c r="AD59" s="54"/>
    </row>
    <row r="60" ht="12.75">
      <c r="B60" s="35"/>
    </row>
    <row r="61" ht="12.75">
      <c r="B61" s="35"/>
    </row>
    <row r="62" ht="12.75">
      <c r="B62" s="35"/>
    </row>
    <row r="63" ht="12.75">
      <c r="B63" s="35"/>
    </row>
    <row r="64" ht="12.75">
      <c r="B64" s="35"/>
    </row>
    <row r="65" ht="12.75">
      <c r="B65" s="35"/>
    </row>
    <row r="66" ht="12.75">
      <c r="B66" s="35"/>
    </row>
    <row r="67" ht="12.75">
      <c r="B67" s="35"/>
    </row>
    <row r="68" ht="12.75">
      <c r="B68" s="35"/>
    </row>
    <row r="69" ht="12.75">
      <c r="B69" s="35"/>
    </row>
    <row r="70" ht="12.75">
      <c r="B70" s="35"/>
    </row>
    <row r="71" ht="12.75">
      <c r="B71" s="35"/>
    </row>
    <row r="72" ht="12.75">
      <c r="B72" s="35"/>
    </row>
    <row r="73" ht="12.75">
      <c r="B73" s="35"/>
    </row>
    <row r="74" ht="12.75">
      <c r="B74" s="35"/>
    </row>
    <row r="75" ht="12.75">
      <c r="B75" s="35"/>
    </row>
    <row r="76" ht="12.75">
      <c r="B76" s="35"/>
    </row>
    <row r="77" ht="12.75">
      <c r="B77" s="35"/>
    </row>
    <row r="78" ht="12.75">
      <c r="B78" s="35"/>
    </row>
    <row r="79" ht="12.75">
      <c r="B79" s="35"/>
    </row>
    <row r="80" ht="12.75">
      <c r="B80" s="35"/>
    </row>
    <row r="81" ht="12.75">
      <c r="B81" s="35"/>
    </row>
    <row r="82" ht="12.75">
      <c r="B82" s="35"/>
    </row>
    <row r="83" ht="12.75">
      <c r="B83" s="35"/>
    </row>
    <row r="84" ht="12.75">
      <c r="B84" s="35"/>
    </row>
    <row r="85" ht="12.75">
      <c r="B85" s="35"/>
    </row>
    <row r="86" ht="12.75">
      <c r="B86" s="35"/>
    </row>
    <row r="87" ht="12.75">
      <c r="B87" s="35"/>
    </row>
    <row r="88" ht="12.75">
      <c r="B88" s="35"/>
    </row>
    <row r="89" ht="12.75">
      <c r="B89" s="35"/>
    </row>
    <row r="90" ht="12.75">
      <c r="B90" s="35"/>
    </row>
    <row r="91" ht="12.75">
      <c r="B91" s="35"/>
    </row>
    <row r="92" ht="12.75">
      <c r="B92" s="35"/>
    </row>
    <row r="93" ht="12.75">
      <c r="B93" s="35"/>
    </row>
    <row r="94" ht="12.75">
      <c r="B94" s="35"/>
    </row>
    <row r="95" ht="12.75">
      <c r="B95" s="35"/>
    </row>
    <row r="96" ht="12.75">
      <c r="B96" s="35"/>
    </row>
    <row r="97" ht="12.75">
      <c r="B97" s="35"/>
    </row>
    <row r="98" ht="12.75">
      <c r="B98" s="35"/>
    </row>
    <row r="99" ht="12.75">
      <c r="B99" s="35"/>
    </row>
    <row r="100" ht="12.75">
      <c r="B100" s="35"/>
    </row>
    <row r="101" ht="12.75">
      <c r="B101" s="35"/>
    </row>
    <row r="102" ht="12.75">
      <c r="B102" s="35"/>
    </row>
    <row r="103" ht="12.75">
      <c r="B103" s="35"/>
    </row>
    <row r="104" ht="12.75">
      <c r="B104" s="35"/>
    </row>
    <row r="105" ht="12.75">
      <c r="B105" s="35"/>
    </row>
    <row r="106" ht="12.75">
      <c r="B106" s="35"/>
    </row>
    <row r="107" ht="12.75">
      <c r="B107" s="35"/>
    </row>
    <row r="108" ht="12.75">
      <c r="B108" s="35"/>
    </row>
    <row r="109" ht="12.75">
      <c r="B109" s="35"/>
    </row>
    <row r="110" ht="12.75">
      <c r="B110" s="35"/>
    </row>
    <row r="111" ht="12.75">
      <c r="B111" s="35"/>
    </row>
    <row r="112" ht="12.75">
      <c r="B112" s="35"/>
    </row>
    <row r="113" ht="12.75">
      <c r="B113" s="35"/>
    </row>
    <row r="114" ht="12.75">
      <c r="B114" s="35"/>
    </row>
    <row r="115" ht="12.75">
      <c r="B115" s="35"/>
    </row>
    <row r="116" ht="12.75">
      <c r="B116" s="35"/>
    </row>
    <row r="117" ht="12.75">
      <c r="B117" s="35"/>
    </row>
    <row r="118" ht="12.75">
      <c r="B118" s="35"/>
    </row>
    <row r="119" ht="12.75">
      <c r="B119" s="35"/>
    </row>
    <row r="120" ht="12.75">
      <c r="B120" s="35"/>
    </row>
    <row r="121" ht="12.75">
      <c r="B121" s="35"/>
    </row>
    <row r="122" ht="12.75">
      <c r="B122" s="35"/>
    </row>
    <row r="123" ht="12.75">
      <c r="B123" s="35"/>
    </row>
    <row r="124" ht="12.75">
      <c r="B124" s="35"/>
    </row>
    <row r="125" ht="12.75">
      <c r="B125" s="35"/>
    </row>
    <row r="126" ht="12.75">
      <c r="B126" s="35"/>
    </row>
    <row r="127" ht="12.75">
      <c r="B127" s="35"/>
    </row>
    <row r="128" ht="12.75">
      <c r="B128" s="35"/>
    </row>
    <row r="129" ht="12.75">
      <c r="B129" s="35"/>
    </row>
    <row r="130" ht="12.75">
      <c r="B130" s="35"/>
    </row>
    <row r="131" ht="12.75">
      <c r="B131" s="35"/>
    </row>
    <row r="132" ht="12.75">
      <c r="B132" s="35"/>
    </row>
    <row r="133" ht="12.75">
      <c r="B133" s="35"/>
    </row>
    <row r="134" ht="12.75">
      <c r="B134" s="35"/>
    </row>
    <row r="135" ht="12.75">
      <c r="B135" s="35"/>
    </row>
    <row r="136" ht="12.75">
      <c r="B136" s="35"/>
    </row>
    <row r="137" ht="12.75">
      <c r="B137" s="35"/>
    </row>
    <row r="138" ht="12.75">
      <c r="B138" s="35"/>
    </row>
    <row r="139" ht="12.75">
      <c r="B139" s="35"/>
    </row>
    <row r="140" ht="12.75">
      <c r="B140" s="35"/>
    </row>
    <row r="141" ht="12.75">
      <c r="B141" s="35"/>
    </row>
    <row r="142" ht="12.75">
      <c r="B142" s="35"/>
    </row>
    <row r="143" ht="12.75">
      <c r="B143" s="35"/>
    </row>
    <row r="144" ht="12.75">
      <c r="B144" s="35"/>
    </row>
    <row r="145" ht="12.75">
      <c r="B145" s="35"/>
    </row>
    <row r="146" ht="12.75">
      <c r="B146" s="35"/>
    </row>
    <row r="147" ht="12.75">
      <c r="B147" s="35"/>
    </row>
    <row r="148" ht="12.75">
      <c r="B148" s="35"/>
    </row>
    <row r="149" ht="12.75">
      <c r="B149" s="35"/>
    </row>
    <row r="150" ht="12.75">
      <c r="B150" s="35"/>
    </row>
    <row r="151" ht="12.75">
      <c r="B151" s="35"/>
    </row>
    <row r="152" ht="12.75">
      <c r="B152" s="35"/>
    </row>
    <row r="153" ht="12.75">
      <c r="B153" s="35"/>
    </row>
    <row r="154" ht="12.75">
      <c r="B154" s="35"/>
    </row>
    <row r="155" ht="12.75">
      <c r="B155" s="35"/>
    </row>
    <row r="156" ht="12.75">
      <c r="B156" s="35"/>
    </row>
    <row r="157" ht="12.75">
      <c r="B157" s="35"/>
    </row>
    <row r="158" ht="12.75">
      <c r="B158" s="35"/>
    </row>
    <row r="159" ht="12.75">
      <c r="B159" s="35"/>
    </row>
    <row r="160" ht="12.75">
      <c r="B160" s="35"/>
    </row>
    <row r="161" ht="12.75">
      <c r="B161" s="35"/>
    </row>
    <row r="162" ht="12.75">
      <c r="B162" s="35"/>
    </row>
    <row r="163" ht="12.75">
      <c r="B163" s="35"/>
    </row>
    <row r="164" ht="12.75">
      <c r="B164" s="35"/>
    </row>
    <row r="165" ht="12.75">
      <c r="B165" s="35"/>
    </row>
    <row r="166" ht="12.75">
      <c r="B166" s="35"/>
    </row>
    <row r="167" ht="12.75">
      <c r="B167" s="35"/>
    </row>
    <row r="168" ht="12.75">
      <c r="B168" s="35"/>
    </row>
    <row r="169" ht="12.75">
      <c r="B169" s="35"/>
    </row>
    <row r="170" ht="12.75">
      <c r="B170" s="35"/>
    </row>
    <row r="171" ht="12.75">
      <c r="B171" s="35"/>
    </row>
    <row r="172" ht="12.75">
      <c r="B172" s="35"/>
    </row>
    <row r="173" ht="12.75">
      <c r="B173" s="35"/>
    </row>
    <row r="174" ht="12.75">
      <c r="B174" s="35"/>
    </row>
    <row r="175" ht="12.75">
      <c r="B175" s="35"/>
    </row>
    <row r="176" ht="12.75">
      <c r="B176" s="35"/>
    </row>
    <row r="177" ht="12.75">
      <c r="B177" s="35"/>
    </row>
    <row r="178" ht="12.75">
      <c r="B178" s="35"/>
    </row>
    <row r="179" ht="12.75">
      <c r="B179" s="35"/>
    </row>
    <row r="180" ht="12.75">
      <c r="B180" s="35"/>
    </row>
    <row r="181" ht="12.75">
      <c r="B181" s="35"/>
    </row>
    <row r="182" ht="12.75">
      <c r="B182" s="35"/>
    </row>
    <row r="183" ht="12.75">
      <c r="B183" s="35"/>
    </row>
    <row r="184" ht="12.75">
      <c r="B184" s="35"/>
    </row>
    <row r="185" ht="12.75">
      <c r="B185" s="35"/>
    </row>
    <row r="186" ht="12.75">
      <c r="B186" s="35"/>
    </row>
    <row r="187" ht="12.75">
      <c r="B187" s="35"/>
    </row>
    <row r="188" ht="12.75">
      <c r="B188" s="35"/>
    </row>
    <row r="189" ht="12.75">
      <c r="B189" s="35"/>
    </row>
    <row r="190" ht="12.75">
      <c r="B190" s="35"/>
    </row>
    <row r="191" ht="12.75">
      <c r="B191" s="35"/>
    </row>
    <row r="192" ht="12.75">
      <c r="B192" s="35"/>
    </row>
    <row r="193" ht="12.75">
      <c r="B193" s="35"/>
    </row>
    <row r="194" ht="12.75">
      <c r="B194" s="35"/>
    </row>
    <row r="195" ht="12.75">
      <c r="B195" s="35"/>
    </row>
    <row r="196" ht="12.75">
      <c r="B196" s="35"/>
    </row>
    <row r="197" ht="12.75">
      <c r="B197" s="35"/>
    </row>
    <row r="198" ht="12.75">
      <c r="B198" s="35"/>
    </row>
    <row r="199" ht="12.75">
      <c r="B199" s="35"/>
    </row>
    <row r="200" ht="12.75">
      <c r="B200" s="35"/>
    </row>
    <row r="201" ht="12.75">
      <c r="B201" s="35"/>
    </row>
    <row r="202" ht="12.75">
      <c r="B202" s="35"/>
    </row>
    <row r="203" ht="12.75">
      <c r="B203" s="35"/>
    </row>
    <row r="204" ht="12.75">
      <c r="B204" s="35"/>
    </row>
    <row r="205" ht="12.75">
      <c r="B205" s="35"/>
    </row>
    <row r="206" ht="12.75">
      <c r="B206" s="35"/>
    </row>
    <row r="207" ht="12.75">
      <c r="B207" s="35"/>
    </row>
    <row r="208" ht="12.75">
      <c r="B208" s="35"/>
    </row>
    <row r="209" ht="12.75">
      <c r="B209" s="35"/>
    </row>
    <row r="210" ht="12.75">
      <c r="B210" s="35"/>
    </row>
    <row r="211" ht="12.75">
      <c r="B211" s="35"/>
    </row>
    <row r="212" ht="12.75">
      <c r="B212" s="35"/>
    </row>
    <row r="213" ht="12.75">
      <c r="B213" s="35"/>
    </row>
    <row r="214" ht="12.75">
      <c r="B214" s="35"/>
    </row>
    <row r="215" ht="12.75">
      <c r="B215" s="35"/>
    </row>
    <row r="216" ht="12.75">
      <c r="B216" s="35"/>
    </row>
    <row r="217" ht="12.75">
      <c r="B217" s="35"/>
    </row>
    <row r="218" ht="12.75">
      <c r="B218" s="35"/>
    </row>
    <row r="219" ht="12.75">
      <c r="B219" s="35"/>
    </row>
    <row r="220" ht="12.75">
      <c r="B220" s="35"/>
    </row>
    <row r="221" ht="12.75">
      <c r="B221" s="35"/>
    </row>
    <row r="222" ht="12.75">
      <c r="B222" s="35"/>
    </row>
    <row r="223" ht="12.75">
      <c r="B223" s="35"/>
    </row>
    <row r="224" ht="12.75">
      <c r="B224" s="35"/>
    </row>
    <row r="225" ht="12.75">
      <c r="B225" s="35"/>
    </row>
    <row r="226" ht="12.75">
      <c r="B226" s="35"/>
    </row>
    <row r="227" ht="12.75">
      <c r="B227" s="35"/>
    </row>
    <row r="228" ht="12.75">
      <c r="B228" s="35"/>
    </row>
    <row r="229" ht="12.75">
      <c r="B229" s="35"/>
    </row>
    <row r="230" ht="12.75">
      <c r="B230" s="35"/>
    </row>
    <row r="231" ht="12.75">
      <c r="B231" s="35"/>
    </row>
    <row r="232" ht="12.75">
      <c r="B232" s="35"/>
    </row>
    <row r="233" ht="12.75">
      <c r="B233" s="35"/>
    </row>
    <row r="234" ht="12.75">
      <c r="B234" s="35"/>
    </row>
    <row r="235" ht="12.75">
      <c r="B235" s="35"/>
    </row>
    <row r="236" ht="12.75">
      <c r="B236" s="35"/>
    </row>
    <row r="237" ht="12.75">
      <c r="B237" s="35"/>
    </row>
    <row r="238" ht="12.75">
      <c r="B238" s="35"/>
    </row>
    <row r="239" ht="12.75">
      <c r="B239" s="35"/>
    </row>
    <row r="240" ht="12.75">
      <c r="B240" s="35"/>
    </row>
    <row r="241" ht="12.75">
      <c r="B241" s="35"/>
    </row>
    <row r="242" ht="12.75">
      <c r="B242" s="35"/>
    </row>
    <row r="243" ht="12.75">
      <c r="B243" s="35"/>
    </row>
    <row r="244" ht="12.75">
      <c r="B244" s="35"/>
    </row>
    <row r="245" ht="12.75">
      <c r="B245" s="35"/>
    </row>
    <row r="246" ht="12.75">
      <c r="B246" s="35"/>
    </row>
  </sheetData>
  <sheetProtection/>
  <mergeCells count="50">
    <mergeCell ref="U4:AC4"/>
    <mergeCell ref="U5:AC5"/>
    <mergeCell ref="A35:N35"/>
    <mergeCell ref="AD24:AD59"/>
    <mergeCell ref="A10:A13"/>
    <mergeCell ref="T12:T13"/>
    <mergeCell ref="Q12:Q13"/>
    <mergeCell ref="R12:S12"/>
    <mergeCell ref="C10:C13"/>
    <mergeCell ref="E12:F12"/>
    <mergeCell ref="W12:X12"/>
    <mergeCell ref="W34:Y34"/>
    <mergeCell ref="H10:K10"/>
    <mergeCell ref="M11:P11"/>
    <mergeCell ref="M12:M13"/>
    <mergeCell ref="P12:P13"/>
    <mergeCell ref="Y12:Y13"/>
    <mergeCell ref="N12:O12"/>
    <mergeCell ref="Q10:T10"/>
    <mergeCell ref="V12:V13"/>
    <mergeCell ref="B34:O34"/>
    <mergeCell ref="K12:K13"/>
    <mergeCell ref="L10:L13"/>
    <mergeCell ref="I12:J12"/>
    <mergeCell ref="H11:K11"/>
    <mergeCell ref="H12:H13"/>
    <mergeCell ref="U10:U13"/>
    <mergeCell ref="B10:B13"/>
    <mergeCell ref="Q11:T11"/>
    <mergeCell ref="D10:G10"/>
    <mergeCell ref="D11:G11"/>
    <mergeCell ref="D12:D13"/>
    <mergeCell ref="A38:J38"/>
    <mergeCell ref="V38:X38"/>
    <mergeCell ref="V35:X35"/>
    <mergeCell ref="A36:N36"/>
    <mergeCell ref="AD1:AD23"/>
    <mergeCell ref="A7:AC7"/>
    <mergeCell ref="AC12:AC13"/>
    <mergeCell ref="Z12:Z13"/>
    <mergeCell ref="G12:G13"/>
    <mergeCell ref="M10:P10"/>
    <mergeCell ref="U1:AC1"/>
    <mergeCell ref="U2:AC2"/>
    <mergeCell ref="U3:AC3"/>
    <mergeCell ref="AA12:AB12"/>
    <mergeCell ref="Z10:AC10"/>
    <mergeCell ref="Z11:AC11"/>
    <mergeCell ref="V11:Y11"/>
    <mergeCell ref="V10:Y10"/>
  </mergeCells>
  <printOptions horizontalCentered="1"/>
  <pageMargins left="0" right="0" top="1.3779527559055118" bottom="0.5905511811023623" header="0.5118110236220472" footer="0.5118110236220472"/>
  <pageSetup firstPageNumber="1" useFirstPageNumber="1" fitToHeight="2" fitToWidth="1" horizontalDpi="600" verticalDpi="600" orientation="landscape" paperSize="9" scale="22" r:id="rId1"/>
  <headerFooter alignWithMargins="0">
    <oddFooter>&amp;R&amp;"Times New Roman,обычный"&amp;22Сторінка &amp;P</oddFooter>
  </headerFooter>
  <rowBreaks count="1" manualBreakCount="1">
    <brk id="27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2017-01-16T08:51:14Z</cp:lastPrinted>
  <dcterms:created xsi:type="dcterms:W3CDTF">1996-10-08T23:32:33Z</dcterms:created>
  <dcterms:modified xsi:type="dcterms:W3CDTF">2017-01-20T07:07:09Z</dcterms:modified>
  <cp:category/>
  <cp:version/>
  <cp:contentType/>
  <cp:contentStatus/>
</cp:coreProperties>
</file>