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chenko_k\Desktop\Документи\Проекти МР\Зміни АТМС 30.08\"/>
    </mc:Choice>
  </mc:AlternateContent>
  <bookViews>
    <workbookView xWindow="930" yWindow="0" windowWidth="27870" windowHeight="12285"/>
  </bookViews>
  <sheets>
    <sheet name="2018 рік додатк 2 по 07" sheetId="6" r:id="rId1"/>
    <sheet name="2018 рік додатк 07" sheetId="5" r:id="rId2"/>
  </sheets>
  <externalReferences>
    <externalReference r:id="rId3"/>
  </externalReferences>
  <definedNames>
    <definedName name="_xlnm.Print_Titles" localSheetId="1">'2018 рік додатк 07'!$16:$39</definedName>
    <definedName name="_xlnm.Print_Titles" localSheetId="0">'2018 рік додатк 2 по 07'!$16:$39</definedName>
    <definedName name="_xlnm.Print_Area" localSheetId="1">'2018 рік додатк 07'!$A$1:$AE$233</definedName>
    <definedName name="_xlnm.Print_Area" localSheetId="0">'2018 рік додатк 2 по 07'!$A$1:$AH$234</definedName>
  </definedNames>
  <calcPr calcId="162913"/>
</workbook>
</file>

<file path=xl/calcChain.xml><?xml version="1.0" encoding="utf-8"?>
<calcChain xmlns="http://schemas.openxmlformats.org/spreadsheetml/2006/main">
  <c r="AH116" i="6" l="1"/>
  <c r="K116" i="6"/>
  <c r="J116" i="6"/>
  <c r="AH75" i="5" l="1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H184" i="5"/>
  <c r="AH185" i="5"/>
  <c r="AH186" i="5"/>
  <c r="AH187" i="5"/>
  <c r="AH188" i="5"/>
  <c r="AH189" i="5"/>
  <c r="AH190" i="5"/>
  <c r="AH191" i="5"/>
  <c r="AH192" i="5"/>
  <c r="AH193" i="5"/>
  <c r="AH194" i="5"/>
  <c r="AH195" i="5"/>
  <c r="AH196" i="5"/>
  <c r="AH197" i="5"/>
  <c r="AH198" i="5"/>
  <c r="AH199" i="5"/>
  <c r="AH200" i="5"/>
  <c r="AH201" i="5"/>
  <c r="AH202" i="5"/>
  <c r="AH203" i="5"/>
  <c r="AH204" i="5"/>
  <c r="AH205" i="5"/>
  <c r="AH206" i="5"/>
  <c r="AH207" i="5"/>
  <c r="AH208" i="5"/>
  <c r="AH209" i="5"/>
  <c r="AH210" i="5"/>
  <c r="AH211" i="5"/>
  <c r="AH212" i="5"/>
  <c r="AH213" i="5"/>
  <c r="AH214" i="5"/>
  <c r="AH215" i="5"/>
  <c r="AH216" i="5"/>
  <c r="AH217" i="5"/>
  <c r="AH218" i="5"/>
  <c r="AH219" i="5"/>
  <c r="AH220" i="5"/>
  <c r="AH221" i="5"/>
  <c r="AH222" i="5"/>
  <c r="AH223" i="5"/>
  <c r="AH224" i="5"/>
  <c r="AH225" i="5"/>
  <c r="AH226" i="5"/>
  <c r="AH227" i="5"/>
  <c r="AH70" i="5"/>
  <c r="AH71" i="5"/>
  <c r="AH72" i="5"/>
  <c r="AH73" i="5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7" i="6"/>
  <c r="AH118" i="6"/>
  <c r="AH119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56" i="6"/>
  <c r="AH157" i="6"/>
  <c r="AH158" i="6"/>
  <c r="AH159" i="6"/>
  <c r="AH160" i="6"/>
  <c r="AH161" i="6"/>
  <c r="AH162" i="6"/>
  <c r="AH163" i="6"/>
  <c r="AH164" i="6"/>
  <c r="AH165" i="6"/>
  <c r="AH166" i="6"/>
  <c r="AH167" i="6"/>
  <c r="AH168" i="6"/>
  <c r="AH169" i="6"/>
  <c r="AH170" i="6"/>
  <c r="AH171" i="6"/>
  <c r="AH172" i="6"/>
  <c r="AH173" i="6"/>
  <c r="AH174" i="6"/>
  <c r="AH175" i="6"/>
  <c r="AH176" i="6"/>
  <c r="AH177" i="6"/>
  <c r="AH178" i="6"/>
  <c r="AH179" i="6"/>
  <c r="AH180" i="6"/>
  <c r="AH181" i="6"/>
  <c r="AH182" i="6"/>
  <c r="AH183" i="6"/>
  <c r="AH184" i="6"/>
  <c r="AH185" i="6"/>
  <c r="AH186" i="6"/>
  <c r="AH187" i="6"/>
  <c r="AH188" i="6"/>
  <c r="AH189" i="6"/>
  <c r="AH190" i="6"/>
  <c r="AH191" i="6"/>
  <c r="AH192" i="6"/>
  <c r="AH193" i="6"/>
  <c r="AH194" i="6"/>
  <c r="AH195" i="6"/>
  <c r="AH204" i="6"/>
  <c r="AH210" i="6"/>
  <c r="AH224" i="6"/>
  <c r="AH227" i="6"/>
  <c r="AH228" i="6"/>
  <c r="AH74" i="5" l="1"/>
  <c r="AH70" i="6"/>
  <c r="AD234" i="6" l="1"/>
  <c r="AE234" i="6" s="1"/>
  <c r="AC234" i="6"/>
  <c r="K234" i="6"/>
  <c r="W233" i="6"/>
  <c r="M233" i="6"/>
  <c r="L233" i="6"/>
  <c r="W232" i="6"/>
  <c r="W231" i="6"/>
  <c r="M231" i="6"/>
  <c r="L231" i="6"/>
  <c r="W230" i="6"/>
  <c r="M230" i="6"/>
  <c r="L230" i="6"/>
  <c r="AK229" i="6"/>
  <c r="AJ229" i="6"/>
  <c r="AI229" i="6"/>
  <c r="AG229" i="6"/>
  <c r="AF229" i="6"/>
  <c r="AD229" i="6"/>
  <c r="AC229" i="6"/>
  <c r="AB229" i="6"/>
  <c r="AA229" i="6"/>
  <c r="Z229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I229" i="6"/>
  <c r="H229" i="6"/>
  <c r="G229" i="6"/>
  <c r="K229" i="6" s="1"/>
  <c r="F229" i="6"/>
  <c r="AE228" i="6"/>
  <c r="K228" i="6"/>
  <c r="J228" i="6"/>
  <c r="AE227" i="6"/>
  <c r="K227" i="6"/>
  <c r="J227" i="6"/>
  <c r="AE226" i="6"/>
  <c r="K226" i="6"/>
  <c r="J226" i="6"/>
  <c r="AE225" i="6"/>
  <c r="K225" i="6"/>
  <c r="J225" i="6"/>
  <c r="AE224" i="6"/>
  <c r="K224" i="6"/>
  <c r="J224" i="6"/>
  <c r="AE223" i="6"/>
  <c r="K223" i="6"/>
  <c r="J223" i="6"/>
  <c r="AE222" i="6"/>
  <c r="K222" i="6"/>
  <c r="J222" i="6"/>
  <c r="AE221" i="6"/>
  <c r="K221" i="6"/>
  <c r="J221" i="6"/>
  <c r="AE220" i="6"/>
  <c r="K220" i="6"/>
  <c r="J220" i="6"/>
  <c r="AE219" i="6"/>
  <c r="K219" i="6"/>
  <c r="J219" i="6"/>
  <c r="AE218" i="6"/>
  <c r="K218" i="6"/>
  <c r="J218" i="6"/>
  <c r="AE217" i="6"/>
  <c r="K217" i="6"/>
  <c r="J217" i="6"/>
  <c r="AE216" i="6"/>
  <c r="K216" i="6"/>
  <c r="J216" i="6"/>
  <c r="AE215" i="6"/>
  <c r="K215" i="6"/>
  <c r="J215" i="6"/>
  <c r="AE214" i="6"/>
  <c r="K214" i="6"/>
  <c r="J214" i="6"/>
  <c r="AE213" i="6"/>
  <c r="K213" i="6"/>
  <c r="J213" i="6"/>
  <c r="AE212" i="6"/>
  <c r="K212" i="6"/>
  <c r="J212" i="6"/>
  <c r="AE211" i="6"/>
  <c r="K211" i="6"/>
  <c r="J211" i="6"/>
  <c r="AE210" i="6"/>
  <c r="K210" i="6"/>
  <c r="J210" i="6"/>
  <c r="AE209" i="6"/>
  <c r="K209" i="6"/>
  <c r="J209" i="6"/>
  <c r="AE208" i="6"/>
  <c r="K208" i="6"/>
  <c r="J208" i="6"/>
  <c r="AE207" i="6"/>
  <c r="K207" i="6"/>
  <c r="J207" i="6"/>
  <c r="AE206" i="6"/>
  <c r="K206" i="6"/>
  <c r="J206" i="6"/>
  <c r="AE205" i="6"/>
  <c r="K205" i="6"/>
  <c r="J205" i="6"/>
  <c r="AE204" i="6"/>
  <c r="K204" i="6"/>
  <c r="J204" i="6"/>
  <c r="AE203" i="6"/>
  <c r="K203" i="6"/>
  <c r="J203" i="6"/>
  <c r="AE202" i="6"/>
  <c r="K202" i="6"/>
  <c r="J202" i="6"/>
  <c r="AE201" i="6"/>
  <c r="K201" i="6"/>
  <c r="J201" i="6"/>
  <c r="AE200" i="6"/>
  <c r="K200" i="6"/>
  <c r="J200" i="6"/>
  <c r="AE199" i="6"/>
  <c r="K199" i="6"/>
  <c r="J199" i="6"/>
  <c r="AE198" i="6"/>
  <c r="K198" i="6"/>
  <c r="J198" i="6"/>
  <c r="AE197" i="6"/>
  <c r="K197" i="6"/>
  <c r="J197" i="6"/>
  <c r="AE196" i="6"/>
  <c r="K196" i="6"/>
  <c r="J196" i="6"/>
  <c r="AE195" i="6"/>
  <c r="K195" i="6"/>
  <c r="J195" i="6"/>
  <c r="AE194" i="6"/>
  <c r="K194" i="6"/>
  <c r="J194" i="6"/>
  <c r="AE193" i="6"/>
  <c r="K193" i="6"/>
  <c r="J193" i="6"/>
  <c r="AE192" i="6"/>
  <c r="K192" i="6"/>
  <c r="J192" i="6"/>
  <c r="AE191" i="6"/>
  <c r="K191" i="6"/>
  <c r="J191" i="6"/>
  <c r="AE190" i="6"/>
  <c r="K190" i="6"/>
  <c r="J190" i="6"/>
  <c r="AE189" i="6"/>
  <c r="K189" i="6"/>
  <c r="J189" i="6"/>
  <c r="AE188" i="6"/>
  <c r="K188" i="6"/>
  <c r="J188" i="6"/>
  <c r="AE187" i="6"/>
  <c r="K187" i="6"/>
  <c r="J187" i="6"/>
  <c r="AE186" i="6"/>
  <c r="K186" i="6"/>
  <c r="J186" i="6"/>
  <c r="AE185" i="6"/>
  <c r="K185" i="6"/>
  <c r="J185" i="6"/>
  <c r="AE184" i="6"/>
  <c r="K184" i="6"/>
  <c r="J184" i="6"/>
  <c r="AE183" i="6"/>
  <c r="K183" i="6"/>
  <c r="J183" i="6"/>
  <c r="AE182" i="6"/>
  <c r="K182" i="6"/>
  <c r="J182" i="6"/>
  <c r="AE181" i="6"/>
  <c r="K181" i="6"/>
  <c r="J181" i="6"/>
  <c r="AE180" i="6"/>
  <c r="K180" i="6"/>
  <c r="J180" i="6"/>
  <c r="AE179" i="6"/>
  <c r="K179" i="6"/>
  <c r="J179" i="6"/>
  <c r="AE178" i="6"/>
  <c r="K178" i="6"/>
  <c r="J178" i="6"/>
  <c r="AE177" i="6"/>
  <c r="K177" i="6"/>
  <c r="J177" i="6"/>
  <c r="AE176" i="6"/>
  <c r="K176" i="6"/>
  <c r="J176" i="6"/>
  <c r="AE175" i="6"/>
  <c r="K175" i="6"/>
  <c r="J175" i="6"/>
  <c r="AE174" i="6"/>
  <c r="K174" i="6"/>
  <c r="J174" i="6"/>
  <c r="AE173" i="6"/>
  <c r="K173" i="6"/>
  <c r="J173" i="6"/>
  <c r="AE172" i="6"/>
  <c r="K172" i="6"/>
  <c r="J172" i="6"/>
  <c r="AE171" i="6"/>
  <c r="K171" i="6"/>
  <c r="J171" i="6"/>
  <c r="AE170" i="6"/>
  <c r="K170" i="6"/>
  <c r="J170" i="6"/>
  <c r="AE169" i="6"/>
  <c r="K169" i="6"/>
  <c r="J169" i="6"/>
  <c r="AE168" i="6"/>
  <c r="K168" i="6"/>
  <c r="J168" i="6"/>
  <c r="AE167" i="6"/>
  <c r="K167" i="6"/>
  <c r="J167" i="6"/>
  <c r="AE166" i="6"/>
  <c r="K166" i="6"/>
  <c r="J166" i="6"/>
  <c r="AE165" i="6"/>
  <c r="K165" i="6"/>
  <c r="J165" i="6"/>
  <c r="AE164" i="6"/>
  <c r="K164" i="6"/>
  <c r="J164" i="6"/>
  <c r="AE163" i="6"/>
  <c r="K163" i="6"/>
  <c r="J163" i="6"/>
  <c r="AE162" i="6"/>
  <c r="K162" i="6"/>
  <c r="J162" i="6"/>
  <c r="AE161" i="6"/>
  <c r="K161" i="6"/>
  <c r="J161" i="6"/>
  <c r="AE160" i="6"/>
  <c r="K160" i="6"/>
  <c r="J160" i="6"/>
  <c r="AE159" i="6"/>
  <c r="K159" i="6"/>
  <c r="J159" i="6"/>
  <c r="AE158" i="6"/>
  <c r="K158" i="6"/>
  <c r="J158" i="6"/>
  <c r="AE157" i="6"/>
  <c r="K157" i="6"/>
  <c r="J157" i="6"/>
  <c r="AE156" i="6"/>
  <c r="K156" i="6"/>
  <c r="J156" i="6"/>
  <c r="AE155" i="6"/>
  <c r="K155" i="6"/>
  <c r="J155" i="6"/>
  <c r="AE154" i="6"/>
  <c r="K154" i="6"/>
  <c r="J154" i="6"/>
  <c r="AE153" i="6"/>
  <c r="K153" i="6"/>
  <c r="J153" i="6"/>
  <c r="AE152" i="6"/>
  <c r="K152" i="6"/>
  <c r="J152" i="6"/>
  <c r="AE151" i="6"/>
  <c r="K151" i="6"/>
  <c r="J151" i="6"/>
  <c r="AE150" i="6"/>
  <c r="K150" i="6"/>
  <c r="J150" i="6"/>
  <c r="AE149" i="6"/>
  <c r="K149" i="6"/>
  <c r="J149" i="6"/>
  <c r="AE148" i="6"/>
  <c r="K148" i="6"/>
  <c r="J148" i="6"/>
  <c r="AE147" i="6"/>
  <c r="K147" i="6"/>
  <c r="J147" i="6"/>
  <c r="AE146" i="6"/>
  <c r="K146" i="6"/>
  <c r="J146" i="6"/>
  <c r="AE145" i="6"/>
  <c r="K145" i="6"/>
  <c r="J145" i="6"/>
  <c r="AE144" i="6"/>
  <c r="K144" i="6"/>
  <c r="J144" i="6"/>
  <c r="AE143" i="6"/>
  <c r="K143" i="6"/>
  <c r="J143" i="6"/>
  <c r="AE142" i="6"/>
  <c r="K142" i="6"/>
  <c r="J142" i="6"/>
  <c r="AE141" i="6"/>
  <c r="K141" i="6"/>
  <c r="J141" i="6"/>
  <c r="AE140" i="6"/>
  <c r="K140" i="6"/>
  <c r="J140" i="6"/>
  <c r="AE139" i="6"/>
  <c r="K139" i="6"/>
  <c r="J139" i="6"/>
  <c r="AE138" i="6"/>
  <c r="K138" i="6"/>
  <c r="J138" i="6"/>
  <c r="AE137" i="6"/>
  <c r="K137" i="6"/>
  <c r="J137" i="6"/>
  <c r="AE136" i="6"/>
  <c r="K136" i="6"/>
  <c r="J136" i="6"/>
  <c r="AE135" i="6"/>
  <c r="K135" i="6"/>
  <c r="J135" i="6"/>
  <c r="AE134" i="6"/>
  <c r="K134" i="6"/>
  <c r="J134" i="6"/>
  <c r="AE133" i="6"/>
  <c r="K133" i="6"/>
  <c r="J133" i="6"/>
  <c r="AE132" i="6"/>
  <c r="K132" i="6"/>
  <c r="J132" i="6"/>
  <c r="AE131" i="6"/>
  <c r="K131" i="6"/>
  <c r="J131" i="6"/>
  <c r="AE130" i="6"/>
  <c r="K130" i="6"/>
  <c r="J130" i="6"/>
  <c r="AE129" i="6"/>
  <c r="K129" i="6"/>
  <c r="J129" i="6"/>
  <c r="AE128" i="6"/>
  <c r="K128" i="6"/>
  <c r="J128" i="6"/>
  <c r="AE127" i="6"/>
  <c r="K127" i="6"/>
  <c r="J127" i="6"/>
  <c r="AE126" i="6"/>
  <c r="K126" i="6"/>
  <c r="J126" i="6"/>
  <c r="AE125" i="6"/>
  <c r="K125" i="6"/>
  <c r="J125" i="6"/>
  <c r="AE124" i="6"/>
  <c r="K124" i="6"/>
  <c r="J124" i="6"/>
  <c r="AE123" i="6"/>
  <c r="K123" i="6"/>
  <c r="J123" i="6"/>
  <c r="AE122" i="6"/>
  <c r="K122" i="6"/>
  <c r="J122" i="6"/>
  <c r="AE121" i="6"/>
  <c r="K121" i="6"/>
  <c r="J121" i="6"/>
  <c r="AE120" i="6"/>
  <c r="K120" i="6"/>
  <c r="J120" i="6"/>
  <c r="AE119" i="6"/>
  <c r="K119" i="6"/>
  <c r="J119" i="6"/>
  <c r="AE118" i="6"/>
  <c r="K118" i="6"/>
  <c r="J118" i="6"/>
  <c r="AE117" i="6"/>
  <c r="K117" i="6"/>
  <c r="J117" i="6"/>
  <c r="AE115" i="6"/>
  <c r="K115" i="6"/>
  <c r="J115" i="6"/>
  <c r="AE114" i="6"/>
  <c r="K114" i="6"/>
  <c r="J114" i="6"/>
  <c r="AE113" i="6"/>
  <c r="K113" i="6"/>
  <c r="J113" i="6"/>
  <c r="AE112" i="6"/>
  <c r="K112" i="6"/>
  <c r="J112" i="6"/>
  <c r="AE111" i="6"/>
  <c r="K111" i="6"/>
  <c r="J111" i="6"/>
  <c r="AE110" i="6"/>
  <c r="K110" i="6"/>
  <c r="J110" i="6"/>
  <c r="AE109" i="6"/>
  <c r="K109" i="6"/>
  <c r="J109" i="6"/>
  <c r="AE108" i="6"/>
  <c r="K108" i="6"/>
  <c r="J108" i="6"/>
  <c r="AE107" i="6"/>
  <c r="K107" i="6"/>
  <c r="J107" i="6"/>
  <c r="AE106" i="6"/>
  <c r="K106" i="6"/>
  <c r="J106" i="6"/>
  <c r="AE105" i="6"/>
  <c r="K105" i="6"/>
  <c r="J105" i="6"/>
  <c r="AE104" i="6"/>
  <c r="K104" i="6"/>
  <c r="J104" i="6"/>
  <c r="AE103" i="6"/>
  <c r="K103" i="6"/>
  <c r="J103" i="6"/>
  <c r="AE102" i="6"/>
  <c r="K102" i="6"/>
  <c r="J102" i="6"/>
  <c r="AE101" i="6"/>
  <c r="K101" i="6"/>
  <c r="J101" i="6"/>
  <c r="AE100" i="6"/>
  <c r="K100" i="6"/>
  <c r="J100" i="6"/>
  <c r="AE99" i="6"/>
  <c r="K99" i="6"/>
  <c r="J99" i="6"/>
  <c r="AE98" i="6"/>
  <c r="K98" i="6"/>
  <c r="J98" i="6"/>
  <c r="AE97" i="6"/>
  <c r="K97" i="6"/>
  <c r="J97" i="6"/>
  <c r="AE96" i="6"/>
  <c r="K96" i="6"/>
  <c r="J96" i="6"/>
  <c r="AE95" i="6"/>
  <c r="K95" i="6"/>
  <c r="J95" i="6"/>
  <c r="AE94" i="6"/>
  <c r="K94" i="6"/>
  <c r="J94" i="6"/>
  <c r="AE93" i="6"/>
  <c r="K93" i="6"/>
  <c r="J93" i="6"/>
  <c r="AE92" i="6"/>
  <c r="K92" i="6"/>
  <c r="J92" i="6"/>
  <c r="AE91" i="6"/>
  <c r="K91" i="6"/>
  <c r="J91" i="6"/>
  <c r="AE90" i="6"/>
  <c r="K90" i="6"/>
  <c r="J90" i="6"/>
  <c r="AE89" i="6"/>
  <c r="K89" i="6"/>
  <c r="J89" i="6"/>
  <c r="AE88" i="6"/>
  <c r="K88" i="6"/>
  <c r="J88" i="6"/>
  <c r="AE87" i="6"/>
  <c r="K87" i="6"/>
  <c r="J87" i="6"/>
  <c r="AE86" i="6"/>
  <c r="K86" i="6"/>
  <c r="J86" i="6"/>
  <c r="AE85" i="6"/>
  <c r="K85" i="6"/>
  <c r="J85" i="6"/>
  <c r="AE84" i="6"/>
  <c r="K84" i="6"/>
  <c r="J84" i="6"/>
  <c r="AE83" i="6"/>
  <c r="K83" i="6"/>
  <c r="J83" i="6"/>
  <c r="AE82" i="6"/>
  <c r="K82" i="6"/>
  <c r="J82" i="6"/>
  <c r="AE81" i="6"/>
  <c r="K81" i="6"/>
  <c r="J81" i="6"/>
  <c r="AE80" i="6"/>
  <c r="K80" i="6"/>
  <c r="J80" i="6"/>
  <c r="AE79" i="6"/>
  <c r="K79" i="6"/>
  <c r="J79" i="6"/>
  <c r="AE78" i="6"/>
  <c r="K78" i="6"/>
  <c r="J78" i="6"/>
  <c r="AE77" i="6"/>
  <c r="K77" i="6"/>
  <c r="J77" i="6"/>
  <c r="AE76" i="6"/>
  <c r="K76" i="6"/>
  <c r="J76" i="6"/>
  <c r="AE75" i="6"/>
  <c r="K75" i="6"/>
  <c r="J75" i="6"/>
  <c r="AE74" i="6"/>
  <c r="K74" i="6"/>
  <c r="J74" i="6"/>
  <c r="AE73" i="6"/>
  <c r="K73" i="6"/>
  <c r="J73" i="6"/>
  <c r="AE72" i="6"/>
  <c r="AE229" i="6" s="1"/>
  <c r="K72" i="6"/>
  <c r="J72" i="6"/>
  <c r="AE71" i="6"/>
  <c r="AE70" i="6"/>
  <c r="D53" i="6"/>
  <c r="D48" i="6"/>
  <c r="A44" i="6"/>
  <c r="A42" i="6"/>
  <c r="A41" i="6"/>
  <c r="AH229" i="6" l="1"/>
  <c r="J234" i="6"/>
  <c r="J229" i="6"/>
  <c r="J240" i="6" s="1"/>
  <c r="G238" i="6"/>
  <c r="K240" i="6"/>
  <c r="AE230" i="6"/>
  <c r="AE231" i="6"/>
  <c r="K238" i="6"/>
  <c r="AE232" i="6" l="1"/>
  <c r="AE233" i="6"/>
  <c r="AF228" i="5"/>
  <c r="AG228" i="5"/>
  <c r="AH228" i="5"/>
  <c r="AI228" i="5"/>
  <c r="AJ228" i="5"/>
  <c r="AK228" i="5"/>
  <c r="AD233" i="5" l="1"/>
  <c r="AC233" i="5"/>
  <c r="J73" i="5"/>
  <c r="K73" i="5"/>
  <c r="J74" i="5"/>
  <c r="K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K83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J96" i="5"/>
  <c r="K96" i="5"/>
  <c r="J97" i="5"/>
  <c r="K97" i="5"/>
  <c r="J98" i="5"/>
  <c r="K98" i="5"/>
  <c r="J99" i="5"/>
  <c r="K99" i="5"/>
  <c r="J100" i="5"/>
  <c r="K100" i="5"/>
  <c r="J101" i="5"/>
  <c r="K101" i="5"/>
  <c r="J102" i="5"/>
  <c r="K102" i="5"/>
  <c r="J103" i="5"/>
  <c r="K103" i="5"/>
  <c r="J104" i="5"/>
  <c r="K104" i="5"/>
  <c r="J105" i="5"/>
  <c r="K105" i="5"/>
  <c r="J106" i="5"/>
  <c r="K106" i="5"/>
  <c r="J107" i="5"/>
  <c r="K107" i="5"/>
  <c r="J108" i="5"/>
  <c r="K108" i="5"/>
  <c r="J109" i="5"/>
  <c r="K109" i="5"/>
  <c r="J110" i="5"/>
  <c r="K110" i="5"/>
  <c r="J111" i="5"/>
  <c r="K111" i="5"/>
  <c r="J112" i="5"/>
  <c r="K112" i="5"/>
  <c r="J113" i="5"/>
  <c r="K113" i="5"/>
  <c r="J114" i="5"/>
  <c r="K114" i="5"/>
  <c r="J115" i="5"/>
  <c r="K115" i="5"/>
  <c r="J116" i="5"/>
  <c r="K116" i="5"/>
  <c r="J117" i="5"/>
  <c r="K117" i="5"/>
  <c r="J118" i="5"/>
  <c r="K118" i="5"/>
  <c r="J119" i="5"/>
  <c r="K119" i="5"/>
  <c r="J120" i="5"/>
  <c r="K120" i="5"/>
  <c r="J121" i="5"/>
  <c r="K121" i="5"/>
  <c r="J122" i="5"/>
  <c r="K122" i="5"/>
  <c r="J123" i="5"/>
  <c r="K123" i="5"/>
  <c r="J124" i="5"/>
  <c r="K124" i="5"/>
  <c r="J125" i="5"/>
  <c r="K125" i="5"/>
  <c r="J126" i="5"/>
  <c r="K126" i="5"/>
  <c r="J127" i="5"/>
  <c r="K127" i="5"/>
  <c r="J128" i="5"/>
  <c r="K128" i="5"/>
  <c r="J129" i="5"/>
  <c r="K129" i="5"/>
  <c r="J130" i="5"/>
  <c r="K130" i="5"/>
  <c r="J131" i="5"/>
  <c r="K131" i="5"/>
  <c r="J132" i="5"/>
  <c r="K132" i="5"/>
  <c r="J133" i="5"/>
  <c r="K133" i="5"/>
  <c r="J134" i="5"/>
  <c r="K134" i="5"/>
  <c r="J135" i="5"/>
  <c r="K135" i="5"/>
  <c r="J136" i="5"/>
  <c r="K136" i="5"/>
  <c r="J137" i="5"/>
  <c r="K137" i="5"/>
  <c r="J138" i="5"/>
  <c r="K138" i="5"/>
  <c r="J139" i="5"/>
  <c r="K139" i="5"/>
  <c r="J140" i="5"/>
  <c r="K140" i="5"/>
  <c r="J141" i="5"/>
  <c r="K141" i="5"/>
  <c r="J142" i="5"/>
  <c r="K142" i="5"/>
  <c r="J143" i="5"/>
  <c r="K143" i="5"/>
  <c r="J144" i="5"/>
  <c r="K144" i="5"/>
  <c r="J145" i="5"/>
  <c r="K145" i="5"/>
  <c r="J146" i="5"/>
  <c r="K146" i="5"/>
  <c r="J147" i="5"/>
  <c r="K147" i="5"/>
  <c r="J148" i="5"/>
  <c r="K148" i="5"/>
  <c r="J149" i="5"/>
  <c r="K149" i="5"/>
  <c r="J150" i="5"/>
  <c r="K150" i="5"/>
  <c r="J151" i="5"/>
  <c r="K151" i="5"/>
  <c r="J152" i="5"/>
  <c r="K152" i="5"/>
  <c r="J153" i="5"/>
  <c r="K153" i="5"/>
  <c r="J154" i="5"/>
  <c r="K154" i="5"/>
  <c r="J155" i="5"/>
  <c r="K155" i="5"/>
  <c r="J156" i="5"/>
  <c r="K156" i="5"/>
  <c r="J157" i="5"/>
  <c r="K157" i="5"/>
  <c r="J158" i="5"/>
  <c r="K158" i="5"/>
  <c r="J159" i="5"/>
  <c r="K159" i="5"/>
  <c r="J160" i="5"/>
  <c r="K160" i="5"/>
  <c r="J161" i="5"/>
  <c r="K161" i="5"/>
  <c r="J162" i="5"/>
  <c r="K162" i="5"/>
  <c r="J163" i="5"/>
  <c r="K163" i="5"/>
  <c r="J164" i="5"/>
  <c r="K164" i="5"/>
  <c r="J165" i="5"/>
  <c r="K165" i="5"/>
  <c r="J166" i="5"/>
  <c r="K166" i="5"/>
  <c r="J167" i="5"/>
  <c r="K167" i="5"/>
  <c r="J168" i="5"/>
  <c r="K168" i="5"/>
  <c r="J169" i="5"/>
  <c r="K169" i="5"/>
  <c r="J170" i="5"/>
  <c r="K170" i="5"/>
  <c r="J171" i="5"/>
  <c r="K171" i="5"/>
  <c r="J172" i="5"/>
  <c r="K172" i="5"/>
  <c r="J173" i="5"/>
  <c r="K173" i="5"/>
  <c r="J174" i="5"/>
  <c r="K174" i="5"/>
  <c r="J175" i="5"/>
  <c r="K175" i="5"/>
  <c r="J176" i="5"/>
  <c r="K176" i="5"/>
  <c r="J177" i="5"/>
  <c r="K177" i="5"/>
  <c r="J178" i="5"/>
  <c r="K178" i="5"/>
  <c r="J179" i="5"/>
  <c r="K179" i="5"/>
  <c r="J180" i="5"/>
  <c r="K180" i="5"/>
  <c r="J181" i="5"/>
  <c r="K181" i="5"/>
  <c r="J182" i="5"/>
  <c r="K182" i="5"/>
  <c r="J183" i="5"/>
  <c r="K183" i="5"/>
  <c r="J184" i="5"/>
  <c r="K184" i="5"/>
  <c r="J185" i="5"/>
  <c r="K185" i="5"/>
  <c r="J186" i="5"/>
  <c r="K186" i="5"/>
  <c r="J187" i="5"/>
  <c r="K187" i="5"/>
  <c r="J188" i="5"/>
  <c r="K188" i="5"/>
  <c r="J189" i="5"/>
  <c r="K189" i="5"/>
  <c r="J190" i="5"/>
  <c r="K190" i="5"/>
  <c r="J191" i="5"/>
  <c r="K191" i="5"/>
  <c r="J192" i="5"/>
  <c r="K192" i="5"/>
  <c r="J193" i="5"/>
  <c r="K193" i="5"/>
  <c r="J194" i="5"/>
  <c r="K194" i="5"/>
  <c r="J195" i="5"/>
  <c r="K195" i="5"/>
  <c r="J196" i="5"/>
  <c r="K196" i="5"/>
  <c r="J197" i="5"/>
  <c r="K197" i="5"/>
  <c r="J198" i="5"/>
  <c r="K198" i="5"/>
  <c r="J199" i="5"/>
  <c r="K199" i="5"/>
  <c r="J200" i="5"/>
  <c r="K200" i="5"/>
  <c r="J201" i="5"/>
  <c r="K201" i="5"/>
  <c r="J202" i="5"/>
  <c r="K202" i="5"/>
  <c r="J203" i="5"/>
  <c r="K203" i="5"/>
  <c r="J204" i="5"/>
  <c r="K204" i="5"/>
  <c r="J205" i="5"/>
  <c r="K205" i="5"/>
  <c r="J206" i="5"/>
  <c r="K206" i="5"/>
  <c r="J207" i="5"/>
  <c r="K207" i="5"/>
  <c r="J208" i="5"/>
  <c r="K208" i="5"/>
  <c r="J209" i="5"/>
  <c r="K209" i="5"/>
  <c r="J210" i="5"/>
  <c r="K210" i="5"/>
  <c r="J211" i="5"/>
  <c r="K211" i="5"/>
  <c r="J212" i="5"/>
  <c r="K212" i="5"/>
  <c r="J213" i="5"/>
  <c r="K213" i="5"/>
  <c r="J214" i="5"/>
  <c r="K214" i="5"/>
  <c r="J215" i="5"/>
  <c r="K215" i="5"/>
  <c r="J216" i="5"/>
  <c r="K216" i="5"/>
  <c r="J217" i="5"/>
  <c r="K217" i="5"/>
  <c r="J218" i="5"/>
  <c r="K218" i="5"/>
  <c r="J219" i="5"/>
  <c r="K219" i="5"/>
  <c r="J220" i="5"/>
  <c r="K220" i="5"/>
  <c r="J221" i="5"/>
  <c r="K221" i="5"/>
  <c r="J222" i="5"/>
  <c r="K222" i="5"/>
  <c r="J223" i="5"/>
  <c r="K223" i="5"/>
  <c r="J224" i="5"/>
  <c r="K224" i="5"/>
  <c r="J225" i="5"/>
  <c r="K225" i="5"/>
  <c r="J226" i="5"/>
  <c r="K226" i="5"/>
  <c r="J227" i="5"/>
  <c r="K227" i="5"/>
  <c r="K72" i="5"/>
  <c r="J72" i="5"/>
  <c r="AE74" i="5"/>
  <c r="AE75" i="5"/>
  <c r="AE86" i="5"/>
  <c r="AE72" i="5"/>
  <c r="AE73" i="5"/>
  <c r="AE76" i="5"/>
  <c r="AE77" i="5"/>
  <c r="AE78" i="5"/>
  <c r="AE79" i="5"/>
  <c r="AE80" i="5"/>
  <c r="AE81" i="5"/>
  <c r="AE82" i="5"/>
  <c r="AE83" i="5"/>
  <c r="AE84" i="5"/>
  <c r="AE85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F228" i="5"/>
  <c r="G228" i="5"/>
  <c r="AC228" i="5"/>
  <c r="Z228" i="5"/>
  <c r="AD228" i="5"/>
  <c r="AA228" i="5"/>
  <c r="AE71" i="5"/>
  <c r="AE70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AB228" i="5"/>
  <c r="I228" i="5"/>
  <c r="H228" i="5"/>
  <c r="A41" i="5"/>
  <c r="A42" i="5"/>
  <c r="A44" i="5"/>
  <c r="D48" i="5"/>
  <c r="D53" i="5"/>
  <c r="L229" i="5"/>
  <c r="M229" i="5"/>
  <c r="W229" i="5"/>
  <c r="L230" i="5"/>
  <c r="M230" i="5"/>
  <c r="W230" i="5"/>
  <c r="W231" i="5"/>
  <c r="L232" i="5"/>
  <c r="M232" i="5"/>
  <c r="W232" i="5"/>
  <c r="J233" i="5" l="1"/>
  <c r="J228" i="5"/>
  <c r="J239" i="5" s="1"/>
  <c r="AE233" i="5"/>
  <c r="AE228" i="5"/>
  <c r="AE229" i="5" s="1"/>
  <c r="AE230" i="5" s="1"/>
  <c r="AE231" i="5" s="1"/>
  <c r="K228" i="5"/>
  <c r="K233" i="5"/>
  <c r="G237" i="5"/>
  <c r="K239" i="5" l="1"/>
  <c r="K237" i="5"/>
  <c r="AE232" i="5"/>
</calcChain>
</file>

<file path=xl/sharedStrings.xml><?xml version="1.0" encoding="utf-8"?>
<sst xmlns="http://schemas.openxmlformats.org/spreadsheetml/2006/main" count="1103" uniqueCount="291">
  <si>
    <t>Заступник міського голови,
керуючий справами виконавчого комітету</t>
  </si>
  <si>
    <t>__________________В.М.Волонтирець</t>
  </si>
  <si>
    <t>Зміни  розрахунку  до кошторису на 2016 рік</t>
  </si>
  <si>
    <t>по КТКВК 010116 "Органи місцевого самоврядування"</t>
  </si>
  <si>
    <t>по виконавчому комітету Сумської міської ради</t>
  </si>
  <si>
    <t>Загальний фонд</t>
  </si>
  <si>
    <t xml:space="preserve">підстава: </t>
  </si>
  <si>
    <t xml:space="preserve">                                                                       Погоджено:</t>
  </si>
  <si>
    <t>Перший заступник міського голови</t>
  </si>
  <si>
    <t>________________В.В.Войтенко</t>
  </si>
  <si>
    <t>Інформація щодо використання коштів по програме «Автоматизація муніципальних телекомунікаційних систем на 2017-2019 роки в м. Суми»  за 2018 рік  станом на 01.02.2018 року</t>
  </si>
  <si>
    <t>Підпрограма, завдання</t>
  </si>
  <si>
    <t>КПКВК</t>
  </si>
  <si>
    <t>КЕКВ</t>
  </si>
  <si>
    <t>№ завдання</t>
  </si>
  <si>
    <t>у тому числі:</t>
  </si>
  <si>
    <t>Касові видатки станом на 01.02.2018</t>
  </si>
  <si>
    <t>Залишок призначень станом на 01.02.2018</t>
  </si>
  <si>
    <t>Зміни</t>
  </si>
  <si>
    <t>Передбачено (Рішення СМР від 21.12.17  №2909-МР "Про міський бюджет на 2018 рік")</t>
  </si>
  <si>
    <t>Внесено зміни</t>
  </si>
  <si>
    <t>Надходження - усього</t>
  </si>
  <si>
    <t xml:space="preserve">Надходження коштів із загального фонду </t>
  </si>
  <si>
    <t xml:space="preserve">Надходження коштів із спеціального фонду </t>
  </si>
  <si>
    <t>Видатки та надання кредитів - усього</t>
  </si>
  <si>
    <t>КЕКВ 1120</t>
  </si>
  <si>
    <t>Нарахування на заробітну плату</t>
  </si>
  <si>
    <t>КЕКВ 2210</t>
  </si>
  <si>
    <t>"Предмети, матеріали, обладнання та інвентар"</t>
  </si>
  <si>
    <t>Шафа для одягу</t>
  </si>
  <si>
    <t>Шафа книжкова</t>
  </si>
  <si>
    <t xml:space="preserve">Чайник </t>
  </si>
  <si>
    <t>Придбання сувенірної продукції, подарунків, у т.ч.:</t>
  </si>
  <si>
    <t>Виготовлення печаток і штампів для працівників упраління "Центр надання адміністративних послуг"</t>
  </si>
  <si>
    <t>Придбання меблів, інвентарю, інстументів для господарської діяльності та комп'ютерного обладнання для  упраління "Центр надання адміністративних послуг"</t>
  </si>
  <si>
    <t>загальний</t>
  </si>
  <si>
    <t>спеціальний</t>
  </si>
  <si>
    <t>при проведенні заходів, повязаних з проведенням державних,професійних  свят, памятних дат</t>
  </si>
  <si>
    <t>Придбання ритуальної атрибутики на погребіння, у т.ч.:</t>
  </si>
  <si>
    <t>КЕКВ 2730</t>
  </si>
  <si>
    <t>"Інші виплати населенню"</t>
  </si>
  <si>
    <t>Виплата матеріальної допомоги  учасникам бойових дій на території інших держав</t>
  </si>
  <si>
    <t>Папка регістратор, ламіновані (шир. кор.- 5 см)</t>
  </si>
  <si>
    <t>КЕКВ 2240</t>
  </si>
  <si>
    <r>
      <t xml:space="preserve">« Оплата послуг (крім комунальних)», </t>
    </r>
    <r>
      <rPr>
        <sz val="14"/>
        <rFont val="Times New Roman"/>
        <family val="1"/>
        <charset val="204"/>
      </rPr>
      <t>у тому числі:</t>
    </r>
  </si>
  <si>
    <t>Послуги з повірки та ТО лічильників</t>
  </si>
  <si>
    <t>Послуги з підключення та обслуговування платного сервісу "Кабінет замовника" (для тендерних процедур)</t>
  </si>
  <si>
    <t>КЕКВ 2282</t>
  </si>
  <si>
    <t>"Окремі заходи по реалізації державних (регіональних) програм, не віднесені до заходів розвитку"</t>
  </si>
  <si>
    <t xml:space="preserve">Послуги з навчання членів комітету з конкурсних торгів, державних реєстраторів, спеціалістів відділу охорони праці </t>
  </si>
  <si>
    <t>Добові, проїзд, проживання</t>
  </si>
  <si>
    <t>КЕКВ 2800</t>
  </si>
  <si>
    <t>"Інші поточні видатки"</t>
  </si>
  <si>
    <t>Сплата податку на землю</t>
  </si>
  <si>
    <t xml:space="preserve">Програма «Автоматизація муніципальних телекомунікаційних систем на 2017-2019 роки в м. Суми»                                                                                       </t>
  </si>
  <si>
    <t>Підпрограма 1 - Матеріальне забезпечення</t>
  </si>
  <si>
    <t>Завдання 1. Формування міського комунального центру зберігання та обробки інформації</t>
  </si>
  <si>
    <t xml:space="preserve">Оновлення парку серверного обладнання </t>
  </si>
  <si>
    <t>0217530</t>
  </si>
  <si>
    <t>1.1</t>
  </si>
  <si>
    <t>1.2</t>
  </si>
  <si>
    <t>Модернізація серверного обладнання Сумської міської ради</t>
  </si>
  <si>
    <t>Завдання 2. Стандартизація парку комп’ютерної техніки та обладнання</t>
  </si>
  <si>
    <t>Оновлення комп'ютерного парку СМР</t>
  </si>
  <si>
    <t>2.1</t>
  </si>
  <si>
    <t>Модернізація комп'ютерної техніки Сумської міської ради, що вводиться в домен</t>
  </si>
  <si>
    <t>2.3</t>
  </si>
  <si>
    <t>Придбання друкуючого обладнання для виконавчих органів Сумської міської ради</t>
  </si>
  <si>
    <t>2.4</t>
  </si>
  <si>
    <t>Придбання іншого обладнання для виконавчих органів Сумської міської ради</t>
  </si>
  <si>
    <t>2.5</t>
  </si>
  <si>
    <t>Підпрограма 2 - Інфраструктура виконавчих органів</t>
  </si>
  <si>
    <t xml:space="preserve"> Завдання 1. Реорганізація та впорядкування локальних обчислювальних мереж Сумської міської ради</t>
  </si>
  <si>
    <t>Реорганізація та впорядкування локальних обчислювальних мереж СМР</t>
  </si>
  <si>
    <t xml:space="preserve">Придбання комутаційного та мережевого обладнання для обчислювальних мереж Сумської міської ради </t>
  </si>
  <si>
    <t>Завдання 2. Створення нових сервісів в міській раді</t>
  </si>
  <si>
    <t xml:space="preserve">
Організація єдиного центру звернень громадян до міської ради</t>
  </si>
  <si>
    <t>Підпрограма 3 - Муніципальна інфраструктура</t>
  </si>
  <si>
    <t>Завдання 1. Створення муніципальних волоконно-оптичних мереж</t>
  </si>
  <si>
    <t>Створення муніціпальної волоконно-оптичної мережі</t>
  </si>
  <si>
    <t>Оренда каналів передачі даних</t>
  </si>
  <si>
    <t>Завдання 2. Розвиток Wi-Fi-мережі міста</t>
  </si>
  <si>
    <t>Створення колективних Wi-Fi точок та зон вільного доступу громадян до електронних сервісів Сумської міської ради та мережі Інтернет</t>
  </si>
  <si>
    <t>«Підтримка функціонування Wi –Fi  зон вільного доступу до мережі Інтернет в місті»</t>
  </si>
  <si>
    <t>2.2</t>
  </si>
  <si>
    <t>Підпрограма 4 - Інформатизація виконавчих органів</t>
  </si>
  <si>
    <t>Завдання 1. Впровадження та підтримка роботи систем електронного документообігу</t>
  </si>
  <si>
    <t>Впровадження нової системи електронного документообігу</t>
  </si>
  <si>
    <t>Опис бізнес-процесів виконавчих органів Сумської міської ради</t>
  </si>
  <si>
    <t>Завдання 2. Впровадження та підтримка роботи систем автоматизації діловодства та комунікації з мешканцями</t>
  </si>
  <si>
    <t>Імплементація баз даних мешканців до електронної системи обліку та реєстрації місця проживання громадян</t>
  </si>
  <si>
    <t>Розробка та оновлення міських мобільних додатків</t>
  </si>
  <si>
    <t>Розробка програмного забезпечення обліку муніципальної телекомунікаційної інфраструктури та комп'ютерної техніки</t>
  </si>
  <si>
    <t xml:space="preserve"> Розробка чи оновлення веб-ресурсів міської ради</t>
  </si>
  <si>
    <t>Розробка та впровадження системи комунікації з мешканцями</t>
  </si>
  <si>
    <t>Розробка муніципальної системи бюджетування</t>
  </si>
  <si>
    <t>2.6</t>
  </si>
  <si>
    <t>Розробка системи обліку місцевих пільг</t>
  </si>
  <si>
    <t>2.7</t>
  </si>
  <si>
    <t>Розробка системи по візуалізації мобільності мешканців та пасажиропотоків</t>
  </si>
  <si>
    <t>2.8</t>
  </si>
  <si>
    <t>Розробка системи навчання співробітників міської ради</t>
  </si>
  <si>
    <t>2.9</t>
  </si>
  <si>
    <t>Впровадження системи оцінювання знань службовців органів місцевого самоврядування</t>
  </si>
  <si>
    <t>2.10</t>
  </si>
  <si>
    <t>Розробка спеціалізованого програмного забезпечення виконавчих органів</t>
  </si>
  <si>
    <t>2.11</t>
  </si>
  <si>
    <t>Завдання 3. Впровадження новітніх ІТ-послуг</t>
  </si>
  <si>
    <t>Впровадження ІТ-послуги Інтернет проксі</t>
  </si>
  <si>
    <t>3.1</t>
  </si>
  <si>
    <t>Впровадження ІТ-послуги маршрутизація та NAT</t>
  </si>
  <si>
    <t>3.2</t>
  </si>
  <si>
    <t>Впровадження ІТ-послуги демілітаризованої зони</t>
  </si>
  <si>
    <t>3.3</t>
  </si>
  <si>
    <t>3.4</t>
  </si>
  <si>
    <t>Впровадження ІТ-послуги Служба розгортання Windows</t>
  </si>
  <si>
    <t>3.5</t>
  </si>
  <si>
    <t>Впровадження ІТ-послуги IP-телефонія</t>
  </si>
  <si>
    <t>3.6</t>
  </si>
  <si>
    <t>Впровадження ІТ-послуги Централізоване керування ІТ-інфраструктурою</t>
  </si>
  <si>
    <t>3.7</t>
  </si>
  <si>
    <t>Впровадження ІТ-послуги Антивірусний захист</t>
  </si>
  <si>
    <t>3.8</t>
  </si>
  <si>
    <t>Впровадження ІТ-послуги Відновлення після катастроф</t>
  </si>
  <si>
    <t>2240</t>
  </si>
  <si>
    <t>3.9</t>
  </si>
  <si>
    <t>Впровадження ІТ-послуги Віртуалізація</t>
  </si>
  <si>
    <t>3.10</t>
  </si>
  <si>
    <t>Впровадження ІТ-послуги Віддалені робочі столи</t>
  </si>
  <si>
    <t>3.11</t>
  </si>
  <si>
    <t>3.12</t>
  </si>
  <si>
    <t xml:space="preserve"> Завдання 4. Розгортання новітніх ІТ-послуг</t>
  </si>
  <si>
    <t>Розгортання ІТ-послуги Служба каталогу</t>
  </si>
  <si>
    <t>4.1</t>
  </si>
  <si>
    <t>Підпрограма 5 - Супровід роботи та забезпечення працездатності систем виконавчих органів</t>
  </si>
  <si>
    <t>Завдання 1. Забезпечення безперебійного функціонування електронних сервісів та ІТ-послуг (забезпечення 2-ї лінії підтримки)</t>
  </si>
  <si>
    <t>Підтримка функціонування ІТ-послуги Служба каталогу</t>
  </si>
  <si>
    <t>Підтримка функціонування ІТ-послуги Система електронної пошти</t>
  </si>
  <si>
    <t>Підтримка функціонування ІТ-послуги Система моніторингу</t>
  </si>
  <si>
    <t>1.3</t>
  </si>
  <si>
    <t>Підтримка функціонування ІТ-послуги Внутрішній портал</t>
  </si>
  <si>
    <t>1.4</t>
  </si>
  <si>
    <t>1.5</t>
  </si>
  <si>
    <t>Підтримка функціонування ІТ-послуги Система оновлення програмного забезпечення</t>
  </si>
  <si>
    <t>1.6</t>
  </si>
  <si>
    <t>Підтримка функціонування ІТ-послуги Система резервного копіювання</t>
  </si>
  <si>
    <t>1.7</t>
  </si>
  <si>
    <t>Підтримка функціонування ІТ-послуги Інтернет проксі</t>
  </si>
  <si>
    <t>1.8</t>
  </si>
  <si>
    <t>Підтримка функціонування ІТ-послуги Маршрутизація та NAT</t>
  </si>
  <si>
    <t>1.9</t>
  </si>
  <si>
    <t>Підтримка функціонування ІТ-послуги демілітаризованої зони</t>
  </si>
  <si>
    <t>1.10</t>
  </si>
  <si>
    <t>Підтримка функціонування ІТ-послуги Безпечні web-послуги</t>
  </si>
  <si>
    <t>1.11</t>
  </si>
  <si>
    <t>Підтримка функціонування ІТ-послуги Служба розгортання Windows</t>
  </si>
  <si>
    <t>1.12</t>
  </si>
  <si>
    <t>Підтримка функціонування ІТ-послуги IP-телефонія</t>
  </si>
  <si>
    <t>1.13</t>
  </si>
  <si>
    <t>Підтримка функціонування ІТ-послуги Централізоване керування ІТ-інфраструктурою</t>
  </si>
  <si>
    <t>1.14</t>
  </si>
  <si>
    <t>Підтримка функціонування ІТ-послуги Відновлення після катастроф</t>
  </si>
  <si>
    <t>1.15</t>
  </si>
  <si>
    <t>Підтримка функціонування ІТ-послуги Антивірусний захист</t>
  </si>
  <si>
    <t>1.16</t>
  </si>
  <si>
    <t>Підтримка функціонування ІТ-послуги Віртуалізація</t>
  </si>
  <si>
    <t>1.17</t>
  </si>
  <si>
    <t>Підтримка функціонування ІТ-послуги Віддалені робочі столи</t>
  </si>
  <si>
    <t>1.18</t>
  </si>
  <si>
    <t>Підтримка функціонування ІТ-послуги Система управління проектами</t>
  </si>
  <si>
    <t>1.19</t>
  </si>
  <si>
    <t>1.20</t>
  </si>
  <si>
    <t xml:space="preserve">Завдання 2.Забезпечення безперебійної роботи системи електронного документообігу </t>
  </si>
  <si>
    <t>Супроводження та підтримка програми електронного документообігу (Діло)</t>
  </si>
  <si>
    <t xml:space="preserve"> Завдання 2. Забезпечення безперебійної роботи ІТ-послуг користувачів (забезпечення 1-ї лінії підтримки)</t>
  </si>
  <si>
    <t>Підтримка роботи ІТ-послуги Служба каталогу</t>
  </si>
  <si>
    <t xml:space="preserve"> Завдання 3. Забезпечення безперебійної роботи комп'ютерної техніки та локальних мереж</t>
  </si>
  <si>
    <t>Підтримка роботи комп’ютерної техніки</t>
  </si>
  <si>
    <t>Зберігання резервних копій баз даних</t>
  </si>
  <si>
    <t>Забезпечення функціонування структурованої кабельної системи</t>
  </si>
  <si>
    <t>Підтримка роботи систем відеоспостереження</t>
  </si>
  <si>
    <t>Завдання 4. Технічне забезпечення та супровід заходів міської ради</t>
  </si>
  <si>
    <t>Технічне забезпечення проведення заходів міської ради</t>
  </si>
  <si>
    <t>Звукове супроводження заходів міської ради</t>
  </si>
  <si>
    <t>4.2</t>
  </si>
  <si>
    <t>Технічне забезпечення проведення засідань постійних депутатських комісій</t>
  </si>
  <si>
    <t>4.3</t>
  </si>
  <si>
    <t>Завдання 5. Підтримка роботи інформаційних систем Сумської міської ради</t>
  </si>
  <si>
    <t>Технічна підтримка роботи веб-ресурсів міської ради</t>
  </si>
  <si>
    <t>5.1</t>
  </si>
  <si>
    <t>Супроводження та підтримка електронної системи обліку та реєстрації місця проживання громадян</t>
  </si>
  <si>
    <t>5.2</t>
  </si>
  <si>
    <t>Забезпечення роботи підключення до НСКЗ Центру надання адміністративних послуг</t>
  </si>
  <si>
    <t>5.3</t>
  </si>
  <si>
    <t>5.4</t>
  </si>
  <si>
    <t>Підтримка роботи системи електронної черги Центру надання адміністративних послуг</t>
  </si>
  <si>
    <t>5.5</t>
  </si>
  <si>
    <t>Підтримка роботи геоінформаційної системи</t>
  </si>
  <si>
    <t>5.6</t>
  </si>
  <si>
    <t>Завдання 6. Забезпечення роботи публічних ІТ-сервісів</t>
  </si>
  <si>
    <t>Система управління ресурсами з впровадженням системи енергоменеджменту</t>
  </si>
  <si>
    <t>6.1</t>
  </si>
  <si>
    <t>Автоматизована інформаційно-комунікаційна система управління інвестиціями</t>
  </si>
  <si>
    <t>6.2</t>
  </si>
  <si>
    <t>Автоматизована аналітично-комунікаційна система управління зверненнями громадян</t>
  </si>
  <si>
    <t>6.3</t>
  </si>
  <si>
    <t xml:space="preserve"> Автоматизована інформаційно-аналітична система звітів щодо діяльності депутатів</t>
  </si>
  <si>
    <t>6.4</t>
  </si>
  <si>
    <t>Система єдиного розумного порталу</t>
  </si>
  <si>
    <t>6.5</t>
  </si>
  <si>
    <t xml:space="preserve"> Автоматизована інформаційно-аналітична система нормативних документів</t>
  </si>
  <si>
    <t>6.6</t>
  </si>
  <si>
    <t xml:space="preserve"> Автоматизована інформаційно-комунікаційна система кабінету мешканця</t>
  </si>
  <si>
    <t>6.7</t>
  </si>
  <si>
    <t xml:space="preserve"> Автоматизована інформаційно-аналітична система реєстру замель та об'єктів комунальної власності</t>
  </si>
  <si>
    <t>6.8</t>
  </si>
  <si>
    <t xml:space="preserve">Підпрограма 6. Забезпечення виконавчих органів програмними продуктами </t>
  </si>
  <si>
    <t>Завдання 1. Забезпечення виконавчих органів програмними продуктами</t>
  </si>
  <si>
    <t>Забезпечення ліцензування підключення користувачів до ІТ-послуг та антивірусного захисту робочих місць</t>
  </si>
  <si>
    <t>Легалізація програмних продуктів компанії Майкрософт</t>
  </si>
  <si>
    <t>Легалізація офісних додатків</t>
  </si>
  <si>
    <t>Придбання графічних програмних продуктів та програм для роботи з текстом</t>
  </si>
  <si>
    <t>Придбання програмних продуктів віддаленого управління</t>
  </si>
  <si>
    <t>Легалізація програм ведення проектів</t>
  </si>
  <si>
    <t>Підпрограма 7 - Створення комплексної системи захисту інформації виконавчих органів</t>
  </si>
  <si>
    <t>Завдання 1. Створення комплексної системи захисту інформації в автоматизованих системах Сумської міської ради</t>
  </si>
  <si>
    <t>Створення комплексної системи захисту інформації у виконавчому комітеті Сумській міській раді</t>
  </si>
  <si>
    <t>0210160</t>
  </si>
  <si>
    <t>Створення комплексної системи захисту інформації у Департаменті соціального захисту населення Сумської міської ради</t>
  </si>
  <si>
    <t>Підпрограма 8 - Реалізація пілотних проектів по впровадженню електронних сервісів</t>
  </si>
  <si>
    <t>Завдання 1. Реалізація пілотних проектів щодо впровадження електронних сервісів в місті Суми</t>
  </si>
  <si>
    <t>Реалізація пілотного проекту по інформатизації закладів охорони здоров’я міста Суми</t>
  </si>
  <si>
    <t>Реалізація пілотного проекту по впровадженню комплексної системи підвищення безпеки громадян в місті Суми</t>
  </si>
  <si>
    <t>Реалізація пілотного проекту по інформатизації сфери пасажирських перевезень міста Суми</t>
  </si>
  <si>
    <t>Розробка, доопрацювання проектно-кошторисної документації електронних сервісів, проведення експертиз проектів</t>
  </si>
  <si>
    <t>Встановлення сучасних систем відеоспостереження в закладах освіти міста</t>
  </si>
  <si>
    <t>Встановлення сучасних систем відеоспостереження в закладах культури міста</t>
  </si>
  <si>
    <t>Встановлення сучасних систем відеоспостереження в медичних закладах міста</t>
  </si>
  <si>
    <t>Побудова системи відеоспостереження на території міста</t>
  </si>
  <si>
    <t>Завдання 2. Реалізація пілотних проектів електронних сервісів та ІТ-постуг виконавчим комітетом</t>
  </si>
  <si>
    <t>Реалізація пілотних проектів виконавчим комітетом міської ради</t>
  </si>
  <si>
    <t>Підпрограма 9 - Створення геоінформаційних систем</t>
  </si>
  <si>
    <t>Завдання 1. Створення геоінформаційної системи</t>
  </si>
  <si>
    <t>Створення системи збору, зберігання, аналізу та графічної візуалізації просторових даних та пов'язаної з ними інформації щодо необхідних об'єктів</t>
  </si>
  <si>
    <t>Підпрограма 10 - Підтримка комунального підприємства</t>
  </si>
  <si>
    <t>Завдання 1. Забезпечення підтримки та розвитку комунального підприємства</t>
  </si>
  <si>
    <t>Збільшення статутного фонду комунального підприємства</t>
  </si>
  <si>
    <t>Фінансова підтримка комунального підприємства</t>
  </si>
  <si>
    <t>ВСЬОГО</t>
  </si>
  <si>
    <t xml:space="preserve">бюджетний запит </t>
  </si>
  <si>
    <t>4000000,00</t>
  </si>
  <si>
    <t xml:space="preserve">проект бюджету </t>
  </si>
  <si>
    <t>Начальник відділу інформаційних технологій
 та комп'ютерного забезпечення                                                                            В.В.Беломар</t>
  </si>
  <si>
    <t xml:space="preserve">Передбачено програмою на 2018 рік </t>
  </si>
  <si>
    <t>Передбачено програмою на 2018 рік зі змінами</t>
  </si>
  <si>
    <t>Розміщення серверного обладнання Сумської міської ради на віддалених технічних майданчиках</t>
  </si>
  <si>
    <t>Оренда віртуальних серверних потужностей для потреб Сумської міської ради</t>
  </si>
  <si>
    <t>Розробка  програмного забезпечення аналітики даних мешканців</t>
  </si>
  <si>
    <t>2.12</t>
  </si>
  <si>
    <t>Підтримка безперебійного функціонування системи електронного документообігу міської ради (Діло)</t>
  </si>
  <si>
    <t xml:space="preserve">Підтримка нової системи електронного документообігу </t>
  </si>
  <si>
    <t>Підтримка роботи серверних систем Сумської міської ради</t>
  </si>
  <si>
    <t>Підтримка систем контролю доступу</t>
  </si>
  <si>
    <t>5.7</t>
  </si>
  <si>
    <t>0810160</t>
  </si>
  <si>
    <t>0712150</t>
  </si>
  <si>
    <t>0611020</t>
  </si>
  <si>
    <t>1014080</t>
  </si>
  <si>
    <t>Завдання 3 Підтримка проектів електронних сервісів в місті Суми</t>
  </si>
  <si>
    <t>Підтримка пілотного проекту "Поліклініка без черг" в дитячій лікарні</t>
  </si>
  <si>
    <t>Підтримка систем відеоспостереження в закладах освіти міста</t>
  </si>
  <si>
    <t>Підтримка систем відеоспостереження в закладах культури міста</t>
  </si>
  <si>
    <t>Підтримка систем відеоспостереження в медичних закладах  міста</t>
  </si>
  <si>
    <t>Підтримка систем відеоспостереження в  місті</t>
  </si>
  <si>
    <t>3210</t>
  </si>
  <si>
    <t>Передбачено в бюджеті  на 2018 рік зі змінами</t>
  </si>
  <si>
    <t xml:space="preserve">Передбачено в бюджеті  на 2018 рік </t>
  </si>
  <si>
    <t>0217670</t>
  </si>
  <si>
    <t>Всього</t>
  </si>
  <si>
    <t>Всього змін в програмі на березень</t>
  </si>
  <si>
    <t>Всього змін в програмі на липень</t>
  </si>
  <si>
    <t>Встановлення сучасних системи відеоспостереження у виконавчих органах Сумської міської ради</t>
  </si>
  <si>
    <t>Всього змін в програмі на………</t>
  </si>
  <si>
    <t>Впровадження ІТ-послуги Безпечні web-послуги</t>
  </si>
  <si>
    <t>Впровадження ІТ-послуги. Системи аналізу, обробки та візуалізації даних</t>
  </si>
  <si>
    <t>Підтримка функціонування ІТ-послуги Система підтримки користувачів</t>
  </si>
  <si>
    <t>Підтримка функціонування ІТ-послуги Система аналізу, обробки та візуалізаціїї даних</t>
  </si>
  <si>
    <t>Підтримка роботи АРМ операторів Центру надання адміністративних послуг</t>
  </si>
  <si>
    <t>Всього змін в програмі на  вересень</t>
  </si>
  <si>
    <t>2.13</t>
  </si>
  <si>
    <t>Підключення Центру надання адміністративних послуг до НСКЗ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</si>
</sst>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2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 Cyr"/>
      <charset val="204"/>
    </font>
    <font>
      <b/>
      <sz val="14"/>
      <color indexed="8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sz val="13.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color indexed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5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wrapText="1"/>
    </xf>
    <xf numFmtId="49" fontId="7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2" fontId="9" fillId="0" borderId="1" xfId="1" applyNumberFormat="1" applyFont="1" applyFill="1" applyBorder="1" applyAlignment="1">
      <alignment horizontal="left" wrapText="1"/>
    </xf>
    <xf numFmtId="1" fontId="8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64" fontId="8" fillId="0" borderId="1" xfId="2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2" fontId="9" fillId="0" borderId="1" xfId="1" applyNumberFormat="1" applyFont="1" applyFill="1" applyBorder="1" applyAlignment="1">
      <alignment horizontal="center" wrapText="1"/>
    </xf>
    <xf numFmtId="1" fontId="8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2" fontId="12" fillId="0" borderId="1" xfId="0" applyNumberFormat="1" applyFont="1" applyFill="1" applyBorder="1" applyAlignment="1">
      <alignment horizontal="left" wrapText="1"/>
    </xf>
    <xf numFmtId="1" fontId="11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left" wrapText="1"/>
    </xf>
    <xf numFmtId="1" fontId="9" fillId="0" borderId="1" xfId="1" applyNumberFormat="1" applyFont="1" applyFill="1" applyBorder="1" applyAlignment="1">
      <alignment horizont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 wrapText="1"/>
    </xf>
    <xf numFmtId="1" fontId="9" fillId="0" borderId="3" xfId="1" applyNumberFormat="1" applyFont="1" applyFill="1" applyBorder="1" applyAlignment="1">
      <alignment horizontal="center" vertical="center" wrapText="1"/>
    </xf>
    <xf numFmtId="1" fontId="9" fillId="0" borderId="9" xfId="1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165" fontId="9" fillId="0" borderId="4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1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0" fontId="3" fillId="0" borderId="14" xfId="0" applyFont="1" applyFill="1" applyBorder="1" applyAlignment="1">
      <alignment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8" fillId="0" borderId="11" xfId="1" applyNumberFormat="1" applyFont="1" applyFill="1" applyBorder="1" applyAlignment="1">
      <alignment horizontal="left" wrapText="1"/>
    </xf>
    <xf numFmtId="3" fontId="7" fillId="0" borderId="11" xfId="1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1" fontId="7" fillId="0" borderId="11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wrapText="1"/>
    </xf>
    <xf numFmtId="0" fontId="9" fillId="3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3" fontId="9" fillId="3" borderId="1" xfId="1" applyNumberFormat="1" applyFont="1" applyFill="1" applyBorder="1" applyAlignment="1">
      <alignment horizontal="left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1" fontId="3" fillId="3" borderId="14" xfId="0" applyNumberFormat="1" applyFont="1" applyFill="1" applyBorder="1" applyAlignment="1">
      <alignment wrapText="1"/>
    </xf>
    <xf numFmtId="1" fontId="3" fillId="3" borderId="5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/>
    <xf numFmtId="3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" fontId="2" fillId="3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Dod5kochtor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8\&#1086;&#1073;&#1097;&#1072;&#1103;\&#1051;&#1080;&#1093;&#1110;&#1094;&#1100;&#1082;&#1080;&#1081;%20&#1042;&#1042;\2015&#1088;\240900%202015%20&#1088;&#1110;&#1082;\&#1055;&#1086;&#1090;&#1088;&#1077;&#1073;&#1072;,&#1072;&#1085;&#1072;&#1083;&#1110;&#1079;%202015%20&#1088;&#1110;&#1082;\&#1056;&#1086;&#1079;&#1088;&#1072;&#1093;&#1091;&#1085;&#1086;&#1082;%20&#1030;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мч.Іквартал"/>
    </sheetNames>
    <sheetDataSet>
      <sheetData sheetId="0" refreshError="1">
        <row r="13">
          <cell r="B13" t="str">
            <v>Придбання квіткової продукції, у т.ч.:</v>
          </cell>
        </row>
        <row r="15">
          <cell r="B15" t="str">
            <v>- на виконання програми "Місто Суми - територія добра та милосердя"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240"/>
  <sheetViews>
    <sheetView tabSelected="1" view="pageBreakPreview" topLeftCell="A106" zoomScaleNormal="100" zoomScaleSheetLayoutView="100" workbookViewId="0">
      <selection activeCell="A115" sqref="A115:B115"/>
    </sheetView>
  </sheetViews>
  <sheetFormatPr defaultColWidth="9.140625" defaultRowHeight="18.75" x14ac:dyDescent="0.3"/>
  <cols>
    <col min="1" max="1" width="12.5703125" style="5" customWidth="1"/>
    <col min="2" max="2" width="45.140625" style="178" customWidth="1"/>
    <col min="3" max="3" width="12.5703125" style="7" customWidth="1"/>
    <col min="4" max="4" width="8.140625" style="185" customWidth="1"/>
    <col min="5" max="5" width="7.28515625" style="178" customWidth="1"/>
    <col min="6" max="6" width="14.42578125" style="178" customWidth="1"/>
    <col min="7" max="7" width="15.140625" style="178" customWidth="1"/>
    <col min="8" max="8" width="12.42578125" style="185" hidden="1" customWidth="1"/>
    <col min="9" max="9" width="12.85546875" style="185" hidden="1" customWidth="1"/>
    <col min="10" max="10" width="15" style="147" customWidth="1"/>
    <col min="11" max="11" width="14.7109375" style="147" customWidth="1"/>
    <col min="12" max="12" width="19.5703125" style="8" hidden="1" customWidth="1"/>
    <col min="13" max="13" width="22.7109375" style="178" hidden="1" customWidth="1"/>
    <col min="14" max="14" width="19.5703125" style="178" hidden="1" customWidth="1"/>
    <col min="15" max="15" width="22.7109375" style="178" hidden="1" customWidth="1"/>
    <col min="16" max="16" width="19.5703125" style="178" hidden="1" customWidth="1"/>
    <col min="17" max="17" width="22.7109375" style="178" hidden="1" customWidth="1"/>
    <col min="18" max="18" width="19.5703125" style="178" hidden="1" customWidth="1"/>
    <col min="19" max="19" width="22.7109375" style="178" hidden="1" customWidth="1"/>
    <col min="20" max="21" width="16.28515625" style="178" hidden="1" customWidth="1"/>
    <col min="22" max="22" width="17.7109375" style="178" hidden="1" customWidth="1"/>
    <col min="23" max="23" width="19.5703125" style="178" hidden="1" customWidth="1"/>
    <col min="24" max="24" width="14.140625" style="185" hidden="1" customWidth="1"/>
    <col min="25" max="25" width="12.5703125" style="185" hidden="1" customWidth="1"/>
    <col min="26" max="26" width="12.85546875" style="9" bestFit="1" customWidth="1"/>
    <col min="27" max="27" width="7" style="9" customWidth="1"/>
    <col min="28" max="28" width="14.28515625" style="9" customWidth="1"/>
    <col min="29" max="29" width="13.5703125" style="9" customWidth="1"/>
    <col min="30" max="30" width="13.85546875" style="9" customWidth="1"/>
    <col min="31" max="31" width="15.140625" style="9" customWidth="1"/>
    <col min="32" max="32" width="11.28515625" style="172" customWidth="1"/>
    <col min="33" max="33" width="14" style="172" customWidth="1"/>
    <col min="34" max="34" width="13.5703125" style="172" customWidth="1"/>
    <col min="35" max="16384" width="9.140625" style="2"/>
  </cols>
  <sheetData>
    <row r="1" spans="1:37" ht="15.75" hidden="1" customHeight="1" x14ac:dyDescent="0.3"/>
    <row r="2" spans="1:37" ht="33" hidden="1" customHeight="1" x14ac:dyDescent="0.3">
      <c r="B2" s="193" t="s">
        <v>0</v>
      </c>
      <c r="C2" s="193"/>
      <c r="D2" s="194"/>
      <c r="E2" s="194"/>
      <c r="F2" s="194"/>
      <c r="G2" s="194"/>
      <c r="H2" s="194"/>
      <c r="I2" s="194"/>
      <c r="J2" s="194"/>
      <c r="K2" s="194"/>
      <c r="L2" s="11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2"/>
      <c r="AA2" s="12"/>
      <c r="AB2" s="12"/>
      <c r="AC2" s="12"/>
      <c r="AD2" s="12"/>
      <c r="AE2" s="12"/>
    </row>
    <row r="3" spans="1:37" ht="21.75" hidden="1" customHeight="1" x14ac:dyDescent="0.3">
      <c r="B3" s="194" t="s">
        <v>1</v>
      </c>
      <c r="C3" s="194"/>
      <c r="D3" s="194"/>
      <c r="E3" s="194"/>
      <c r="F3" s="194"/>
      <c r="G3" s="194"/>
      <c r="H3" s="194"/>
      <c r="I3" s="194"/>
      <c r="J3" s="194"/>
      <c r="K3" s="194"/>
      <c r="L3" s="11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2"/>
      <c r="AA3" s="12"/>
      <c r="AB3" s="12"/>
      <c r="AC3" s="12"/>
      <c r="AD3" s="12"/>
      <c r="AE3" s="12"/>
    </row>
    <row r="4" spans="1:37" ht="16.5" hidden="1" customHeight="1" x14ac:dyDescent="0.3"/>
    <row r="5" spans="1:37" ht="16.5" hidden="1" customHeight="1" x14ac:dyDescent="0.3">
      <c r="A5" s="195" t="s">
        <v>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4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5"/>
      <c r="AA5" s="15"/>
      <c r="AB5" s="15"/>
      <c r="AC5" s="15"/>
      <c r="AD5" s="15"/>
      <c r="AE5" s="15"/>
    </row>
    <row r="6" spans="1:37" ht="32.25" hidden="1" customHeight="1" x14ac:dyDescent="0.3">
      <c r="A6" s="196" t="s">
        <v>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4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5"/>
      <c r="AA6" s="15"/>
      <c r="AB6" s="15"/>
      <c r="AC6" s="15"/>
      <c r="AD6" s="15"/>
      <c r="AE6" s="15"/>
    </row>
    <row r="7" spans="1:37" ht="16.5" hidden="1" customHeight="1" x14ac:dyDescent="0.3">
      <c r="A7" s="195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4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5"/>
      <c r="AA7" s="15"/>
      <c r="AB7" s="15"/>
      <c r="AC7" s="15"/>
      <c r="AD7" s="15"/>
      <c r="AE7" s="15"/>
    </row>
    <row r="8" spans="1:37" ht="16.5" hidden="1" customHeight="1" x14ac:dyDescent="0.3">
      <c r="A8" s="179"/>
      <c r="B8" s="195" t="s">
        <v>5</v>
      </c>
      <c r="C8" s="195"/>
      <c r="D8" s="195"/>
      <c r="E8" s="195"/>
      <c r="F8" s="195"/>
      <c r="G8" s="195"/>
      <c r="H8" s="195"/>
      <c r="I8" s="195"/>
      <c r="J8" s="195"/>
      <c r="K8" s="195"/>
      <c r="L8" s="14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5"/>
      <c r="AA8" s="15"/>
      <c r="AB8" s="15"/>
      <c r="AC8" s="15"/>
      <c r="AD8" s="15"/>
      <c r="AE8" s="15"/>
    </row>
    <row r="9" spans="1:37" ht="0.75" hidden="1" customHeight="1" x14ac:dyDescent="0.3">
      <c r="A9" s="179"/>
      <c r="B9" s="179"/>
      <c r="C9" s="16"/>
      <c r="D9" s="179"/>
      <c r="E9" s="179"/>
      <c r="F9" s="179"/>
      <c r="G9" s="179"/>
      <c r="H9" s="179"/>
      <c r="I9" s="179"/>
      <c r="J9" s="148"/>
      <c r="K9" s="148"/>
      <c r="L9" s="14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5"/>
      <c r="AA9" s="15"/>
      <c r="AB9" s="15"/>
      <c r="AC9" s="15"/>
      <c r="AD9" s="15"/>
      <c r="AE9" s="15"/>
    </row>
    <row r="10" spans="1:37" ht="30" hidden="1" customHeight="1" x14ac:dyDescent="0.3">
      <c r="A10" s="197" t="s">
        <v>6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37" ht="15.75" hidden="1" customHeight="1" x14ac:dyDescent="0.3">
      <c r="A11" s="179"/>
      <c r="B11" s="189"/>
      <c r="C11" s="18"/>
      <c r="D11" s="179"/>
      <c r="E11" s="3"/>
      <c r="F11" s="3"/>
      <c r="G11" s="3"/>
      <c r="H11" s="3"/>
      <c r="I11" s="3"/>
      <c r="J11" s="149"/>
      <c r="K11" s="149"/>
      <c r="L11" s="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0"/>
      <c r="AA11" s="20"/>
      <c r="AB11" s="20"/>
      <c r="AC11" s="20"/>
      <c r="AD11" s="20"/>
      <c r="AE11" s="20"/>
    </row>
    <row r="12" spans="1:37" ht="19.149999999999999" hidden="1" customHeight="1" x14ac:dyDescent="0.3">
      <c r="A12" s="179"/>
      <c r="B12" s="189"/>
      <c r="C12" s="18"/>
      <c r="D12" s="21" t="s">
        <v>7</v>
      </c>
      <c r="E12" s="3"/>
      <c r="F12" s="3"/>
      <c r="G12" s="3"/>
      <c r="H12" s="3"/>
      <c r="I12" s="3"/>
      <c r="J12" s="149"/>
      <c r="K12" s="149"/>
      <c r="L12" s="1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0"/>
      <c r="AA12" s="20"/>
      <c r="AB12" s="20"/>
      <c r="AC12" s="20"/>
      <c r="AD12" s="20"/>
      <c r="AE12" s="20"/>
    </row>
    <row r="13" spans="1:37" ht="25.9" hidden="1" customHeight="1" x14ac:dyDescent="0.3">
      <c r="A13" s="179"/>
      <c r="B13" s="189"/>
      <c r="C13" s="18"/>
      <c r="D13" s="195" t="s">
        <v>8</v>
      </c>
      <c r="E13" s="195"/>
      <c r="F13" s="195"/>
      <c r="G13" s="195"/>
      <c r="H13" s="195"/>
      <c r="I13" s="195"/>
      <c r="J13" s="195"/>
      <c r="K13" s="195"/>
      <c r="L13" s="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0"/>
      <c r="AA13" s="20"/>
      <c r="AB13" s="20"/>
      <c r="AC13" s="20"/>
      <c r="AD13" s="20"/>
      <c r="AE13" s="20"/>
    </row>
    <row r="14" spans="1:37" ht="25.9" hidden="1" customHeight="1" x14ac:dyDescent="0.3">
      <c r="A14" s="179"/>
      <c r="B14" s="189"/>
      <c r="C14" s="18"/>
      <c r="D14" s="22"/>
      <c r="E14" s="3"/>
      <c r="F14" s="3"/>
      <c r="G14" s="3"/>
      <c r="H14" s="3" t="s">
        <v>9</v>
      </c>
      <c r="I14" s="3"/>
      <c r="J14" s="149" t="s">
        <v>9</v>
      </c>
      <c r="K14" s="149"/>
      <c r="L14" s="19"/>
      <c r="M14" s="3"/>
      <c r="N14" s="3" t="s">
        <v>9</v>
      </c>
      <c r="O14" s="3"/>
      <c r="P14" s="3" t="s">
        <v>9</v>
      </c>
      <c r="Q14" s="3"/>
      <c r="R14" s="3" t="s">
        <v>9</v>
      </c>
      <c r="S14" s="3"/>
      <c r="T14" s="3" t="s">
        <v>9</v>
      </c>
      <c r="U14" s="3"/>
      <c r="V14" s="3" t="s">
        <v>9</v>
      </c>
      <c r="W14" s="3"/>
      <c r="X14" s="3" t="s">
        <v>9</v>
      </c>
      <c r="Y14" s="3"/>
      <c r="Z14" s="20"/>
      <c r="AA14" s="20"/>
      <c r="AB14" s="20"/>
      <c r="AC14" s="20"/>
      <c r="AD14" s="20"/>
      <c r="AE14" s="20"/>
    </row>
    <row r="15" spans="1:37" ht="61.9" customHeight="1" x14ac:dyDescent="0.3">
      <c r="A15" s="198" t="s">
        <v>10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23"/>
      <c r="Y15" s="23"/>
      <c r="Z15" s="24"/>
      <c r="AA15" s="24"/>
      <c r="AB15" s="24"/>
      <c r="AC15" s="24"/>
      <c r="AD15" s="24"/>
      <c r="AE15" s="24"/>
    </row>
    <row r="16" spans="1:37" ht="25.9" customHeight="1" x14ac:dyDescent="0.3">
      <c r="A16" s="202" t="s">
        <v>11</v>
      </c>
      <c r="B16" s="202"/>
      <c r="C16" s="203" t="s">
        <v>12</v>
      </c>
      <c r="D16" s="205" t="s">
        <v>13</v>
      </c>
      <c r="E16" s="209" t="s">
        <v>14</v>
      </c>
      <c r="F16" s="203" t="s">
        <v>253</v>
      </c>
      <c r="G16" s="203"/>
      <c r="H16" s="203" t="s">
        <v>276</v>
      </c>
      <c r="I16" s="203"/>
      <c r="J16" s="210" t="s">
        <v>254</v>
      </c>
      <c r="K16" s="211"/>
      <c r="L16" s="28"/>
      <c r="M16" s="176"/>
      <c r="N16" s="202" t="s">
        <v>15</v>
      </c>
      <c r="O16" s="202"/>
      <c r="P16" s="202"/>
      <c r="Q16" s="202"/>
      <c r="R16" s="202"/>
      <c r="S16" s="202"/>
      <c r="T16" s="202" t="s">
        <v>16</v>
      </c>
      <c r="U16" s="202"/>
      <c r="V16" s="202" t="s">
        <v>17</v>
      </c>
      <c r="W16" s="202"/>
      <c r="X16" s="203" t="s">
        <v>275</v>
      </c>
      <c r="Y16" s="203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53.25" customHeight="1" x14ac:dyDescent="0.3">
      <c r="A17" s="202"/>
      <c r="B17" s="202"/>
      <c r="C17" s="203"/>
      <c r="D17" s="205"/>
      <c r="E17" s="209"/>
      <c r="F17" s="203"/>
      <c r="G17" s="203"/>
      <c r="H17" s="203"/>
      <c r="I17" s="203"/>
      <c r="J17" s="212"/>
      <c r="K17" s="213"/>
      <c r="L17" s="203" t="s">
        <v>18</v>
      </c>
      <c r="M17" s="203"/>
      <c r="N17" s="203" t="s">
        <v>19</v>
      </c>
      <c r="O17" s="203"/>
      <c r="P17" s="203" t="s">
        <v>20</v>
      </c>
      <c r="Q17" s="203"/>
      <c r="R17" s="203" t="s">
        <v>20</v>
      </c>
      <c r="S17" s="203"/>
      <c r="T17" s="202"/>
      <c r="U17" s="202"/>
      <c r="V17" s="202"/>
      <c r="W17" s="202"/>
      <c r="X17" s="203"/>
      <c r="Y17" s="203"/>
      <c r="Z17" s="199" t="s">
        <v>279</v>
      </c>
      <c r="AA17" s="200"/>
      <c r="AB17" s="201"/>
      <c r="AC17" s="199" t="s">
        <v>280</v>
      </c>
      <c r="AD17" s="200"/>
      <c r="AE17" s="201"/>
      <c r="AF17" s="199" t="s">
        <v>288</v>
      </c>
      <c r="AG17" s="200"/>
      <c r="AH17" s="201"/>
      <c r="AI17" s="199" t="s">
        <v>282</v>
      </c>
      <c r="AJ17" s="200"/>
      <c r="AK17" s="201"/>
    </row>
    <row r="18" spans="1:37" ht="18.75" hidden="1" customHeight="1" x14ac:dyDescent="0.3">
      <c r="A18" s="30" t="s">
        <v>21</v>
      </c>
      <c r="B18" s="187"/>
      <c r="C18" s="32"/>
      <c r="D18" s="176"/>
      <c r="E18" s="209"/>
      <c r="F18" s="187"/>
      <c r="G18" s="187"/>
      <c r="H18" s="176"/>
      <c r="I18" s="176"/>
      <c r="J18" s="150"/>
      <c r="K18" s="150"/>
      <c r="L18" s="33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76"/>
      <c r="Y18" s="176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8.75" hidden="1" customHeight="1" x14ac:dyDescent="0.3">
      <c r="A19" s="191" t="s">
        <v>22</v>
      </c>
      <c r="B19" s="191"/>
      <c r="C19" s="35"/>
      <c r="D19" s="180"/>
      <c r="E19" s="209"/>
      <c r="F19" s="182"/>
      <c r="G19" s="182"/>
      <c r="H19" s="30"/>
      <c r="I19" s="30"/>
      <c r="J19" s="151"/>
      <c r="K19" s="151"/>
      <c r="L19" s="36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30"/>
      <c r="Y19" s="30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18.75" hidden="1" customHeight="1" x14ac:dyDescent="0.3">
      <c r="A20" s="191" t="s">
        <v>23</v>
      </c>
      <c r="B20" s="191"/>
      <c r="C20" s="35"/>
      <c r="D20" s="180"/>
      <c r="E20" s="209"/>
      <c r="F20" s="182"/>
      <c r="G20" s="182"/>
      <c r="H20" s="30"/>
      <c r="I20" s="30"/>
      <c r="J20" s="151"/>
      <c r="K20" s="151"/>
      <c r="L20" s="36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30"/>
      <c r="Y20" s="30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18.75" hidden="1" customHeight="1" x14ac:dyDescent="0.3">
      <c r="A21" s="30" t="s">
        <v>24</v>
      </c>
      <c r="B21" s="187"/>
      <c r="C21" s="32"/>
      <c r="D21" s="176"/>
      <c r="E21" s="209"/>
      <c r="F21" s="187"/>
      <c r="G21" s="187"/>
      <c r="H21" s="176"/>
      <c r="I21" s="176"/>
      <c r="J21" s="150"/>
      <c r="K21" s="150"/>
      <c r="L21" s="33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76"/>
      <c r="Y21" s="176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6.5" hidden="1" customHeight="1" x14ac:dyDescent="0.3">
      <c r="A22" s="191" t="s">
        <v>15</v>
      </c>
      <c r="B22" s="191"/>
      <c r="C22" s="35"/>
      <c r="D22" s="180"/>
      <c r="E22" s="209"/>
      <c r="F22" s="182"/>
      <c r="G22" s="182"/>
      <c r="H22" s="30"/>
      <c r="I22" s="30"/>
      <c r="J22" s="151"/>
      <c r="K22" s="151"/>
      <c r="L22" s="36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30"/>
      <c r="Y22" s="30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30" hidden="1" customHeight="1" x14ac:dyDescent="0.3">
      <c r="A23" s="180" t="s">
        <v>25</v>
      </c>
      <c r="B23" s="38" t="s">
        <v>26</v>
      </c>
      <c r="C23" s="39"/>
      <c r="D23" s="40"/>
      <c r="E23" s="209"/>
      <c r="F23" s="41"/>
      <c r="G23" s="41"/>
      <c r="H23" s="42"/>
      <c r="I23" s="42"/>
      <c r="J23" s="152"/>
      <c r="K23" s="152"/>
      <c r="L23" s="4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42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32.25" hidden="1" customHeight="1" x14ac:dyDescent="0.3">
      <c r="A24" s="180" t="s">
        <v>27</v>
      </c>
      <c r="B24" s="214" t="s">
        <v>28</v>
      </c>
      <c r="C24" s="214"/>
      <c r="D24" s="214"/>
      <c r="E24" s="209"/>
      <c r="F24" s="41"/>
      <c r="G24" s="41"/>
      <c r="H24" s="42"/>
      <c r="I24" s="42"/>
      <c r="J24" s="152"/>
      <c r="K24" s="152"/>
      <c r="L24" s="43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  <c r="Y24" s="42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5.75" hidden="1" customHeight="1" x14ac:dyDescent="0.3">
      <c r="A25" s="191" t="s">
        <v>15</v>
      </c>
      <c r="B25" s="191"/>
      <c r="C25" s="35"/>
      <c r="D25" s="40"/>
      <c r="E25" s="209"/>
      <c r="F25" s="41"/>
      <c r="G25" s="41"/>
      <c r="H25" s="42"/>
      <c r="I25" s="42"/>
      <c r="J25" s="152"/>
      <c r="K25" s="152"/>
      <c r="L25" s="4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42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8.75" hidden="1" customHeight="1" x14ac:dyDescent="0.3">
      <c r="A26" s="192" t="s">
        <v>29</v>
      </c>
      <c r="B26" s="192"/>
      <c r="C26" s="35"/>
      <c r="D26" s="47"/>
      <c r="E26" s="209"/>
      <c r="F26" s="48"/>
      <c r="G26" s="48"/>
      <c r="H26" s="40"/>
      <c r="I26" s="40"/>
      <c r="J26" s="153"/>
      <c r="K26" s="153"/>
      <c r="L26" s="49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0"/>
      <c r="Y26" s="4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ht="18.75" hidden="1" customHeight="1" x14ac:dyDescent="0.3">
      <c r="A27" s="192" t="s">
        <v>30</v>
      </c>
      <c r="B27" s="192"/>
      <c r="C27" s="35"/>
      <c r="D27" s="47"/>
      <c r="E27" s="209"/>
      <c r="F27" s="48"/>
      <c r="G27" s="48"/>
      <c r="H27" s="40"/>
      <c r="I27" s="40"/>
      <c r="J27" s="153"/>
      <c r="K27" s="153"/>
      <c r="L27" s="49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0"/>
      <c r="Y27" s="4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18.75" hidden="1" customHeight="1" x14ac:dyDescent="0.3">
      <c r="A28" s="192" t="s">
        <v>31</v>
      </c>
      <c r="B28" s="192"/>
      <c r="C28" s="35"/>
      <c r="D28" s="47"/>
      <c r="E28" s="209"/>
      <c r="F28" s="48"/>
      <c r="G28" s="48"/>
      <c r="H28" s="40"/>
      <c r="I28" s="40"/>
      <c r="J28" s="153"/>
      <c r="K28" s="153"/>
      <c r="L28" s="49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0"/>
      <c r="Y28" s="4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ht="24" hidden="1" customHeight="1" x14ac:dyDescent="0.3">
      <c r="A29" s="207" t="s">
        <v>32</v>
      </c>
      <c r="B29" s="192"/>
      <c r="C29" s="35"/>
      <c r="D29" s="47">
        <v>9960</v>
      </c>
      <c r="E29" s="209"/>
      <c r="F29" s="48"/>
      <c r="G29" s="48"/>
      <c r="H29" s="40"/>
      <c r="I29" s="40"/>
      <c r="J29" s="153"/>
      <c r="K29" s="153"/>
      <c r="L29" s="49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0"/>
      <c r="Y29" s="4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ht="56.25" hidden="1" customHeight="1" x14ac:dyDescent="0.3">
      <c r="A30" s="208" t="s">
        <v>33</v>
      </c>
      <c r="B30" s="191"/>
      <c r="C30" s="35"/>
      <c r="D30" s="52"/>
      <c r="E30" s="209"/>
      <c r="F30" s="53"/>
      <c r="G30" s="53"/>
      <c r="H30" s="180"/>
      <c r="I30" s="180"/>
      <c r="J30" s="154"/>
      <c r="K30" s="154"/>
      <c r="L30" s="54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180"/>
      <c r="Y30" s="180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72" hidden="1" customHeight="1" x14ac:dyDescent="0.3">
      <c r="A31" s="208" t="s">
        <v>34</v>
      </c>
      <c r="B31" s="191"/>
      <c r="C31" s="35"/>
      <c r="D31" s="52"/>
      <c r="E31" s="209"/>
      <c r="F31" s="53"/>
      <c r="G31" s="53"/>
      <c r="H31" s="180"/>
      <c r="I31" s="180"/>
      <c r="J31" s="154"/>
      <c r="K31" s="154"/>
      <c r="L31" s="54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180"/>
      <c r="Y31" s="180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ht="18.75" hidden="1" customHeight="1" x14ac:dyDescent="0.3">
      <c r="A32" s="191"/>
      <c r="B32" s="191"/>
      <c r="C32" s="35"/>
      <c r="D32" s="52"/>
      <c r="E32" s="209"/>
      <c r="F32" s="53"/>
      <c r="G32" s="53"/>
      <c r="H32" s="180"/>
      <c r="I32" s="180"/>
      <c r="J32" s="154"/>
      <c r="K32" s="154"/>
      <c r="L32" s="54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180"/>
      <c r="Y32" s="180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18.75" hidden="1" customHeight="1" x14ac:dyDescent="0.3">
      <c r="A33" s="191"/>
      <c r="B33" s="191"/>
      <c r="C33" s="35"/>
      <c r="D33" s="52"/>
      <c r="E33" s="209"/>
      <c r="F33" s="53"/>
      <c r="G33" s="53"/>
      <c r="H33" s="180"/>
      <c r="I33" s="180"/>
      <c r="J33" s="154"/>
      <c r="K33" s="154"/>
      <c r="L33" s="54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180"/>
      <c r="Y33" s="180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18.75" hidden="1" customHeight="1" x14ac:dyDescent="0.3">
      <c r="A34" s="191"/>
      <c r="B34" s="191"/>
      <c r="C34" s="35"/>
      <c r="D34" s="52"/>
      <c r="E34" s="209"/>
      <c r="F34" s="53"/>
      <c r="G34" s="53"/>
      <c r="H34" s="180"/>
      <c r="I34" s="180"/>
      <c r="J34" s="154"/>
      <c r="K34" s="154"/>
      <c r="L34" s="54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180"/>
      <c r="Y34" s="180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ht="18.75" hidden="1" customHeight="1" x14ac:dyDescent="0.3">
      <c r="A35" s="191"/>
      <c r="B35" s="191"/>
      <c r="C35" s="35"/>
      <c r="D35" s="52"/>
      <c r="E35" s="209"/>
      <c r="F35" s="53"/>
      <c r="G35" s="53"/>
      <c r="H35" s="180"/>
      <c r="I35" s="180"/>
      <c r="J35" s="154"/>
      <c r="K35" s="154"/>
      <c r="L35" s="54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180"/>
      <c r="Y35" s="180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ht="18.75" hidden="1" customHeight="1" x14ac:dyDescent="0.3">
      <c r="A36" s="191"/>
      <c r="B36" s="191"/>
      <c r="C36" s="35"/>
      <c r="D36" s="52"/>
      <c r="E36" s="209"/>
      <c r="F36" s="53"/>
      <c r="G36" s="53"/>
      <c r="H36" s="180"/>
      <c r="I36" s="180"/>
      <c r="J36" s="154"/>
      <c r="K36" s="154"/>
      <c r="L36" s="54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180"/>
      <c r="Y36" s="180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ht="18.75" hidden="1" customHeight="1" x14ac:dyDescent="0.3">
      <c r="A37" s="191"/>
      <c r="B37" s="191"/>
      <c r="C37" s="35"/>
      <c r="D37" s="52"/>
      <c r="E37" s="209"/>
      <c r="F37" s="53"/>
      <c r="G37" s="53"/>
      <c r="H37" s="180"/>
      <c r="I37" s="180"/>
      <c r="J37" s="154"/>
      <c r="K37" s="154"/>
      <c r="L37" s="54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180"/>
      <c r="Y37" s="180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10.15" hidden="1" customHeight="1" x14ac:dyDescent="0.3">
      <c r="A38" s="204"/>
      <c r="B38" s="204"/>
      <c r="C38" s="56"/>
      <c r="D38" s="52"/>
      <c r="E38" s="209"/>
      <c r="F38" s="53"/>
      <c r="G38" s="53"/>
      <c r="H38" s="180"/>
      <c r="I38" s="180"/>
      <c r="J38" s="154"/>
      <c r="K38" s="154"/>
      <c r="L38" s="54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180"/>
      <c r="Y38" s="180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ht="26.25" customHeight="1" x14ac:dyDescent="0.3">
      <c r="A39" s="205"/>
      <c r="B39" s="205"/>
      <c r="C39" s="57"/>
      <c r="D39" s="58"/>
      <c r="E39" s="209"/>
      <c r="F39" s="176" t="s">
        <v>35</v>
      </c>
      <c r="G39" s="176" t="s">
        <v>36</v>
      </c>
      <c r="H39" s="176" t="s">
        <v>35</v>
      </c>
      <c r="I39" s="176" t="s">
        <v>36</v>
      </c>
      <c r="J39" s="155" t="s">
        <v>35</v>
      </c>
      <c r="K39" s="155" t="s">
        <v>36</v>
      </c>
      <c r="L39" s="28" t="s">
        <v>35</v>
      </c>
      <c r="M39" s="176" t="s">
        <v>36</v>
      </c>
      <c r="N39" s="176" t="s">
        <v>35</v>
      </c>
      <c r="O39" s="176" t="s">
        <v>36</v>
      </c>
      <c r="P39" s="176" t="s">
        <v>35</v>
      </c>
      <c r="Q39" s="176" t="s">
        <v>36</v>
      </c>
      <c r="R39" s="176" t="s">
        <v>35</v>
      </c>
      <c r="S39" s="176" t="s">
        <v>36</v>
      </c>
      <c r="T39" s="176" t="s">
        <v>35</v>
      </c>
      <c r="U39" s="176" t="s">
        <v>36</v>
      </c>
      <c r="V39" s="176" t="s">
        <v>35</v>
      </c>
      <c r="W39" s="176" t="s">
        <v>36</v>
      </c>
      <c r="X39" s="176" t="s">
        <v>35</v>
      </c>
      <c r="Y39" s="176" t="s">
        <v>36</v>
      </c>
      <c r="Z39" s="29" t="s">
        <v>35</v>
      </c>
      <c r="AA39" s="29" t="s">
        <v>36</v>
      </c>
      <c r="AB39" s="29" t="s">
        <v>278</v>
      </c>
      <c r="AC39" s="29" t="s">
        <v>35</v>
      </c>
      <c r="AD39" s="29" t="s">
        <v>36</v>
      </c>
      <c r="AE39" s="29" t="s">
        <v>278</v>
      </c>
      <c r="AF39" s="29" t="s">
        <v>35</v>
      </c>
      <c r="AG39" s="29" t="s">
        <v>36</v>
      </c>
      <c r="AH39" s="29" t="s">
        <v>278</v>
      </c>
      <c r="AI39" s="29" t="s">
        <v>35</v>
      </c>
      <c r="AJ39" s="29" t="s">
        <v>36</v>
      </c>
      <c r="AK39" s="29" t="s">
        <v>278</v>
      </c>
    </row>
    <row r="40" spans="1:37" ht="45" hidden="1" customHeight="1" x14ac:dyDescent="0.3">
      <c r="A40" s="206" t="s">
        <v>37</v>
      </c>
      <c r="B40" s="204"/>
      <c r="C40" s="56"/>
      <c r="D40" s="52">
        <v>-120</v>
      </c>
      <c r="E40" s="53">
        <v>83</v>
      </c>
      <c r="F40" s="53"/>
      <c r="G40" s="53"/>
      <c r="H40" s="180"/>
      <c r="I40" s="180"/>
      <c r="J40" s="154"/>
      <c r="K40" s="154"/>
      <c r="L40" s="54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180"/>
      <c r="Y40" s="180"/>
      <c r="Z40" s="55"/>
      <c r="AA40" s="55"/>
      <c r="AB40" s="55"/>
      <c r="AC40" s="55"/>
      <c r="AD40" s="55"/>
      <c r="AE40" s="55"/>
    </row>
    <row r="41" spans="1:37" ht="38.25" hidden="1" customHeight="1" x14ac:dyDescent="0.3">
      <c r="A41" s="215" t="str">
        <f>[1]тимч.Іквартал!$B$15</f>
        <v>- на виконання програми "Місто Суми - територія добра та милосердя"</v>
      </c>
      <c r="B41" s="206"/>
      <c r="C41" s="59"/>
      <c r="D41" s="52"/>
      <c r="E41" s="53"/>
      <c r="F41" s="53"/>
      <c r="G41" s="53"/>
      <c r="H41" s="180"/>
      <c r="I41" s="180"/>
      <c r="J41" s="154"/>
      <c r="K41" s="154"/>
      <c r="L41" s="54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180"/>
      <c r="Y41" s="180"/>
      <c r="Z41" s="55"/>
      <c r="AA41" s="55"/>
      <c r="AB41" s="55"/>
      <c r="AC41" s="55"/>
      <c r="AD41" s="55"/>
      <c r="AE41" s="55"/>
    </row>
    <row r="42" spans="1:37" ht="18.75" hidden="1" customHeight="1" x14ac:dyDescent="0.3">
      <c r="A42" s="216" t="str">
        <f>[1]тимч.Іквартал!$B$13</f>
        <v>Придбання квіткової продукції, у т.ч.:</v>
      </c>
      <c r="B42" s="191"/>
      <c r="C42" s="35"/>
      <c r="D42" s="52"/>
      <c r="E42" s="53"/>
      <c r="F42" s="53"/>
      <c r="G42" s="53"/>
      <c r="H42" s="180"/>
      <c r="I42" s="180"/>
      <c r="J42" s="154"/>
      <c r="K42" s="154"/>
      <c r="L42" s="54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180"/>
      <c r="Y42" s="180"/>
      <c r="Z42" s="55"/>
      <c r="AA42" s="55"/>
      <c r="AB42" s="55"/>
      <c r="AC42" s="55"/>
      <c r="AD42" s="55"/>
      <c r="AE42" s="55"/>
    </row>
    <row r="43" spans="1:37" ht="32.25" hidden="1" customHeight="1" x14ac:dyDescent="0.3">
      <c r="A43" s="206" t="s">
        <v>37</v>
      </c>
      <c r="B43" s="204"/>
      <c r="C43" s="56"/>
      <c r="D43" s="52"/>
      <c r="E43" s="53"/>
      <c r="F43" s="53"/>
      <c r="G43" s="53"/>
      <c r="H43" s="180"/>
      <c r="I43" s="180"/>
      <c r="J43" s="154"/>
      <c r="K43" s="154"/>
      <c r="L43" s="54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180"/>
      <c r="Y43" s="180"/>
      <c r="Z43" s="55"/>
      <c r="AA43" s="55"/>
      <c r="AB43" s="55"/>
      <c r="AC43" s="55"/>
      <c r="AD43" s="55"/>
      <c r="AE43" s="55"/>
    </row>
    <row r="44" spans="1:37" ht="33.75" hidden="1" customHeight="1" x14ac:dyDescent="0.3">
      <c r="A44" s="215" t="str">
        <f>[1]тимч.Іквартал!$B$15</f>
        <v>- на виконання програми "Місто Суми - територія добра та милосердя"</v>
      </c>
      <c r="B44" s="206"/>
      <c r="C44" s="59"/>
      <c r="D44" s="52"/>
      <c r="E44" s="53"/>
      <c r="F44" s="53"/>
      <c r="G44" s="53"/>
      <c r="H44" s="180"/>
      <c r="I44" s="180"/>
      <c r="J44" s="154"/>
      <c r="K44" s="154"/>
      <c r="L44" s="54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180"/>
      <c r="Y44" s="180"/>
      <c r="Z44" s="55"/>
      <c r="AA44" s="55"/>
      <c r="AB44" s="55"/>
      <c r="AC44" s="55"/>
      <c r="AD44" s="55"/>
      <c r="AE44" s="55"/>
    </row>
    <row r="45" spans="1:37" ht="39.75" hidden="1" customHeight="1" x14ac:dyDescent="0.3">
      <c r="A45" s="208" t="s">
        <v>38</v>
      </c>
      <c r="B45" s="191"/>
      <c r="C45" s="35"/>
      <c r="D45" s="52"/>
      <c r="E45" s="53"/>
      <c r="F45" s="53"/>
      <c r="G45" s="53"/>
      <c r="H45" s="180"/>
      <c r="I45" s="180"/>
      <c r="J45" s="154"/>
      <c r="K45" s="154"/>
      <c r="L45" s="54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180"/>
      <c r="Y45" s="180"/>
      <c r="Z45" s="55"/>
      <c r="AA45" s="55"/>
      <c r="AB45" s="55"/>
      <c r="AC45" s="55"/>
      <c r="AD45" s="55"/>
      <c r="AE45" s="55"/>
    </row>
    <row r="46" spans="1:37" ht="18.75" hidden="1" customHeight="1" x14ac:dyDescent="0.3">
      <c r="A46" s="180" t="s">
        <v>39</v>
      </c>
      <c r="B46" s="214" t="s">
        <v>40</v>
      </c>
      <c r="C46" s="214"/>
      <c r="D46" s="214"/>
      <c r="E46" s="176"/>
      <c r="F46" s="176"/>
      <c r="G46" s="176"/>
      <c r="H46" s="176"/>
      <c r="I46" s="176"/>
      <c r="J46" s="155"/>
      <c r="K46" s="155"/>
      <c r="L46" s="28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29"/>
      <c r="AA46" s="29"/>
      <c r="AB46" s="29"/>
      <c r="AC46" s="29"/>
      <c r="AD46" s="29"/>
      <c r="AE46" s="29"/>
    </row>
    <row r="47" spans="1:37" ht="18.75" hidden="1" customHeight="1" x14ac:dyDescent="0.3">
      <c r="A47" s="191" t="s">
        <v>15</v>
      </c>
      <c r="B47" s="191"/>
      <c r="C47" s="35"/>
      <c r="D47" s="176"/>
      <c r="E47" s="176"/>
      <c r="F47" s="176"/>
      <c r="G47" s="176"/>
      <c r="H47" s="176"/>
      <c r="I47" s="176"/>
      <c r="J47" s="155"/>
      <c r="K47" s="155"/>
      <c r="L47" s="28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29"/>
      <c r="AA47" s="29"/>
      <c r="AB47" s="29"/>
      <c r="AC47" s="29"/>
      <c r="AD47" s="29"/>
      <c r="AE47" s="29"/>
    </row>
    <row r="48" spans="1:37" ht="33" hidden="1" customHeight="1" x14ac:dyDescent="0.3">
      <c r="A48" s="207" t="s">
        <v>41</v>
      </c>
      <c r="B48" s="192"/>
      <c r="C48" s="35"/>
      <c r="D48" s="52">
        <f>550+3550+1075</f>
        <v>5175</v>
      </c>
      <c r="E48" s="53">
        <v>-1</v>
      </c>
      <c r="F48" s="53"/>
      <c r="G48" s="53"/>
      <c r="H48" s="180"/>
      <c r="I48" s="180"/>
      <c r="J48" s="154"/>
      <c r="K48" s="154"/>
      <c r="L48" s="54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180"/>
      <c r="Y48" s="180"/>
      <c r="Z48" s="55"/>
      <c r="AA48" s="55"/>
      <c r="AB48" s="55"/>
      <c r="AC48" s="55"/>
      <c r="AD48" s="55"/>
      <c r="AE48" s="55"/>
    </row>
    <row r="49" spans="1:31" ht="18.75" hidden="1" customHeight="1" x14ac:dyDescent="0.3">
      <c r="A49" s="191" t="s">
        <v>42</v>
      </c>
      <c r="B49" s="191"/>
      <c r="C49" s="35"/>
      <c r="D49" s="52"/>
      <c r="E49" s="53"/>
      <c r="F49" s="53"/>
      <c r="G49" s="53"/>
      <c r="H49" s="180"/>
      <c r="I49" s="180"/>
      <c r="J49" s="154"/>
      <c r="K49" s="154"/>
      <c r="L49" s="54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180"/>
      <c r="Y49" s="180"/>
      <c r="Z49" s="55"/>
      <c r="AA49" s="55"/>
      <c r="AB49" s="55"/>
      <c r="AC49" s="55"/>
      <c r="AD49" s="55"/>
      <c r="AE49" s="55"/>
    </row>
    <row r="50" spans="1:31" ht="44.25" hidden="1" customHeight="1" x14ac:dyDescent="0.3">
      <c r="A50" s="180" t="s">
        <v>43</v>
      </c>
      <c r="B50" s="183" t="s">
        <v>44</v>
      </c>
      <c r="C50" s="175"/>
      <c r="D50" s="58"/>
      <c r="E50" s="176"/>
      <c r="F50" s="176"/>
      <c r="G50" s="176"/>
      <c r="H50" s="176"/>
      <c r="I50" s="176"/>
      <c r="J50" s="155"/>
      <c r="K50" s="155"/>
      <c r="L50" s="28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29"/>
      <c r="AA50" s="29"/>
      <c r="AB50" s="29"/>
      <c r="AC50" s="29"/>
      <c r="AD50" s="29"/>
      <c r="AE50" s="29"/>
    </row>
    <row r="51" spans="1:31" ht="17.25" hidden="1" customHeight="1" x14ac:dyDescent="0.3">
      <c r="A51" s="208"/>
      <c r="B51" s="208"/>
      <c r="C51" s="32"/>
      <c r="D51" s="52"/>
      <c r="E51" s="53"/>
      <c r="F51" s="53"/>
      <c r="G51" s="53"/>
      <c r="H51" s="180"/>
      <c r="I51" s="180"/>
      <c r="J51" s="154"/>
      <c r="K51" s="154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180"/>
      <c r="Y51" s="180"/>
      <c r="Z51" s="55"/>
      <c r="AA51" s="55"/>
      <c r="AB51" s="55"/>
      <c r="AC51" s="55"/>
      <c r="AD51" s="55"/>
      <c r="AE51" s="55"/>
    </row>
    <row r="52" spans="1:31" ht="16.5" hidden="1" customHeight="1" x14ac:dyDescent="0.3">
      <c r="A52" s="208"/>
      <c r="B52" s="208"/>
      <c r="C52" s="32"/>
      <c r="D52" s="52"/>
      <c r="E52" s="53"/>
      <c r="F52" s="53"/>
      <c r="G52" s="53"/>
      <c r="H52" s="180"/>
      <c r="I52" s="180"/>
      <c r="J52" s="154"/>
      <c r="K52" s="154"/>
      <c r="L52" s="54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180"/>
      <c r="Y52" s="180"/>
      <c r="Z52" s="55"/>
      <c r="AA52" s="55"/>
      <c r="AB52" s="55"/>
      <c r="AC52" s="55"/>
      <c r="AD52" s="55"/>
      <c r="AE52" s="55"/>
    </row>
    <row r="53" spans="1:31" ht="18.75" hidden="1" customHeight="1" x14ac:dyDescent="0.3">
      <c r="A53" s="192"/>
      <c r="B53" s="192"/>
      <c r="C53" s="35"/>
      <c r="D53" s="52">
        <f>550+3550+1075</f>
        <v>5175</v>
      </c>
      <c r="E53" s="53">
        <v>-1</v>
      </c>
      <c r="F53" s="53"/>
      <c r="G53" s="53"/>
      <c r="H53" s="180"/>
      <c r="I53" s="180"/>
      <c r="J53" s="154"/>
      <c r="K53" s="154"/>
      <c r="L53" s="54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180"/>
      <c r="Y53" s="180"/>
      <c r="Z53" s="55"/>
      <c r="AA53" s="55"/>
      <c r="AB53" s="55"/>
      <c r="AC53" s="55"/>
      <c r="AD53" s="55"/>
      <c r="AE53" s="55"/>
    </row>
    <row r="54" spans="1:31" ht="18.75" hidden="1" customHeight="1" x14ac:dyDescent="0.3">
      <c r="A54" s="191" t="s">
        <v>45</v>
      </c>
      <c r="B54" s="191"/>
      <c r="C54" s="35"/>
      <c r="D54" s="52">
        <v>545</v>
      </c>
      <c r="E54" s="53">
        <v>1</v>
      </c>
      <c r="F54" s="53"/>
      <c r="G54" s="53"/>
      <c r="H54" s="180"/>
      <c r="I54" s="180"/>
      <c r="J54" s="154"/>
      <c r="K54" s="154"/>
      <c r="L54" s="54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180"/>
      <c r="Y54" s="180"/>
      <c r="Z54" s="55"/>
      <c r="AA54" s="55"/>
      <c r="AB54" s="55"/>
      <c r="AC54" s="55"/>
      <c r="AD54" s="55"/>
      <c r="AE54" s="55"/>
    </row>
    <row r="55" spans="1:31" ht="30" hidden="1" customHeight="1" x14ac:dyDescent="0.3">
      <c r="A55" s="208" t="s">
        <v>46</v>
      </c>
      <c r="B55" s="208"/>
      <c r="C55" s="32"/>
      <c r="D55" s="52">
        <v>540</v>
      </c>
      <c r="E55" s="53">
        <v>2</v>
      </c>
      <c r="F55" s="53"/>
      <c r="G55" s="53"/>
      <c r="H55" s="180"/>
      <c r="I55" s="180"/>
      <c r="J55" s="154"/>
      <c r="K55" s="154"/>
      <c r="L55" s="54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80"/>
      <c r="Y55" s="180"/>
      <c r="Z55" s="55"/>
      <c r="AA55" s="55"/>
      <c r="AB55" s="55"/>
      <c r="AC55" s="55"/>
      <c r="AD55" s="55"/>
      <c r="AE55" s="55"/>
    </row>
    <row r="56" spans="1:31" ht="18.75" hidden="1" customHeight="1" x14ac:dyDescent="0.3">
      <c r="A56" s="191"/>
      <c r="B56" s="191"/>
      <c r="C56" s="35"/>
      <c r="D56" s="52"/>
      <c r="E56" s="53"/>
      <c r="F56" s="53"/>
      <c r="G56" s="53"/>
      <c r="H56" s="180"/>
      <c r="I56" s="180"/>
      <c r="J56" s="154"/>
      <c r="K56" s="154"/>
      <c r="L56" s="54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80"/>
      <c r="Y56" s="180"/>
      <c r="Z56" s="55"/>
      <c r="AA56" s="55"/>
      <c r="AB56" s="55"/>
      <c r="AC56" s="55"/>
      <c r="AD56" s="55"/>
      <c r="AE56" s="55"/>
    </row>
    <row r="57" spans="1:31" ht="18.75" hidden="1" customHeight="1" x14ac:dyDescent="0.3">
      <c r="A57" s="208"/>
      <c r="B57" s="208"/>
      <c r="C57" s="32"/>
      <c r="D57" s="28"/>
      <c r="E57" s="187"/>
      <c r="F57" s="187"/>
      <c r="G57" s="187"/>
      <c r="H57" s="176"/>
      <c r="I57" s="176"/>
      <c r="J57" s="150"/>
      <c r="K57" s="150"/>
      <c r="L57" s="33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76"/>
      <c r="Y57" s="176"/>
      <c r="Z57" s="29"/>
      <c r="AA57" s="29"/>
      <c r="AB57" s="29"/>
      <c r="AC57" s="29"/>
      <c r="AD57" s="29"/>
      <c r="AE57" s="29"/>
    </row>
    <row r="58" spans="1:31" ht="33.75" hidden="1" customHeight="1" x14ac:dyDescent="0.3">
      <c r="A58" s="208"/>
      <c r="B58" s="208"/>
      <c r="C58" s="32"/>
      <c r="D58" s="28"/>
      <c r="E58" s="187"/>
      <c r="F58" s="187"/>
      <c r="G58" s="187"/>
      <c r="H58" s="176"/>
      <c r="I58" s="176"/>
      <c r="J58" s="150"/>
      <c r="K58" s="150"/>
      <c r="L58" s="33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76"/>
      <c r="Y58" s="176"/>
      <c r="Z58" s="29"/>
      <c r="AA58" s="29"/>
      <c r="AB58" s="29"/>
      <c r="AC58" s="29"/>
      <c r="AD58" s="29"/>
      <c r="AE58" s="29"/>
    </row>
    <row r="59" spans="1:31" ht="52.5" hidden="1" customHeight="1" x14ac:dyDescent="0.3">
      <c r="A59" s="180" t="s">
        <v>47</v>
      </c>
      <c r="B59" s="183" t="s">
        <v>48</v>
      </c>
      <c r="C59" s="175"/>
      <c r="D59" s="176"/>
      <c r="E59" s="177"/>
      <c r="F59" s="177"/>
      <c r="G59" s="177"/>
      <c r="H59" s="183"/>
      <c r="I59" s="183"/>
      <c r="J59" s="156"/>
      <c r="K59" s="156"/>
      <c r="L59" s="60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83"/>
      <c r="Y59" s="183"/>
      <c r="Z59" s="61"/>
      <c r="AA59" s="61"/>
      <c r="AB59" s="61"/>
      <c r="AC59" s="61"/>
      <c r="AD59" s="61"/>
      <c r="AE59" s="61"/>
    </row>
    <row r="60" spans="1:31" ht="15.75" hidden="1" customHeight="1" x14ac:dyDescent="0.3">
      <c r="A60" s="191" t="s">
        <v>15</v>
      </c>
      <c r="B60" s="191"/>
      <c r="C60" s="35"/>
      <c r="D60" s="62"/>
      <c r="E60" s="63"/>
      <c r="F60" s="63"/>
      <c r="G60" s="63"/>
      <c r="H60" s="64"/>
      <c r="I60" s="64"/>
      <c r="J60" s="157"/>
      <c r="K60" s="157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  <c r="Y60" s="64"/>
      <c r="Z60" s="66"/>
      <c r="AA60" s="66"/>
      <c r="AB60" s="66"/>
      <c r="AC60" s="66"/>
      <c r="AD60" s="66"/>
      <c r="AE60" s="66"/>
    </row>
    <row r="61" spans="1:31" ht="35.25" hidden="1" customHeight="1" x14ac:dyDescent="0.3">
      <c r="A61" s="208" t="s">
        <v>49</v>
      </c>
      <c r="B61" s="208"/>
      <c r="C61" s="32"/>
      <c r="D61" s="52">
        <v>3550</v>
      </c>
      <c r="E61" s="53">
        <v>1</v>
      </c>
      <c r="F61" s="53"/>
      <c r="G61" s="53"/>
      <c r="H61" s="180"/>
      <c r="I61" s="180"/>
      <c r="J61" s="154"/>
      <c r="K61" s="154"/>
      <c r="L61" s="54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180"/>
      <c r="Y61" s="180"/>
      <c r="Z61" s="55"/>
      <c r="AA61" s="55"/>
      <c r="AB61" s="55"/>
      <c r="AC61" s="55"/>
      <c r="AD61" s="55"/>
      <c r="AE61" s="55"/>
    </row>
    <row r="62" spans="1:31" ht="15.75" hidden="1" customHeight="1" x14ac:dyDescent="0.3">
      <c r="A62" s="191"/>
      <c r="B62" s="191"/>
      <c r="C62" s="35"/>
      <c r="D62" s="180"/>
      <c r="E62" s="182"/>
      <c r="F62" s="182"/>
      <c r="G62" s="182"/>
      <c r="H62" s="30"/>
      <c r="I62" s="30"/>
      <c r="J62" s="151"/>
      <c r="K62" s="151"/>
      <c r="L62" s="36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30"/>
      <c r="Y62" s="30"/>
      <c r="Z62" s="37"/>
      <c r="AA62" s="37"/>
      <c r="AB62" s="37"/>
      <c r="AC62" s="37"/>
      <c r="AD62" s="37"/>
      <c r="AE62" s="37"/>
    </row>
    <row r="63" spans="1:31" ht="20.25" hidden="1" customHeight="1" x14ac:dyDescent="0.3">
      <c r="A63" s="191"/>
      <c r="B63" s="191"/>
      <c r="C63" s="35"/>
      <c r="D63" s="180"/>
      <c r="E63" s="182"/>
      <c r="F63" s="182"/>
      <c r="G63" s="182"/>
      <c r="H63" s="30"/>
      <c r="I63" s="30"/>
      <c r="J63" s="151"/>
      <c r="K63" s="151"/>
      <c r="L63" s="36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30"/>
      <c r="Y63" s="30"/>
      <c r="Z63" s="37"/>
      <c r="AA63" s="37"/>
      <c r="AB63" s="37"/>
      <c r="AC63" s="37"/>
      <c r="AD63" s="37"/>
      <c r="AE63" s="37"/>
    </row>
    <row r="64" spans="1:31" ht="16.5" hidden="1" customHeight="1" x14ac:dyDescent="0.3">
      <c r="A64" s="191" t="s">
        <v>50</v>
      </c>
      <c r="B64" s="191"/>
      <c r="C64" s="35"/>
      <c r="D64" s="180"/>
      <c r="E64" s="181"/>
      <c r="F64" s="181"/>
      <c r="G64" s="181"/>
      <c r="H64" s="67"/>
      <c r="I64" s="67"/>
      <c r="J64" s="158"/>
      <c r="K64" s="158"/>
      <c r="L64" s="68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67"/>
      <c r="Y64" s="67"/>
      <c r="Z64" s="69"/>
      <c r="AA64" s="69"/>
      <c r="AB64" s="69"/>
      <c r="AC64" s="69"/>
      <c r="AD64" s="69"/>
      <c r="AE64" s="69"/>
    </row>
    <row r="65" spans="1:37" ht="15.75" hidden="1" customHeight="1" x14ac:dyDescent="0.3">
      <c r="A65" s="180" t="s">
        <v>51</v>
      </c>
      <c r="B65" s="183" t="s">
        <v>52</v>
      </c>
      <c r="C65" s="175"/>
      <c r="D65" s="176"/>
      <c r="E65" s="183"/>
      <c r="F65" s="183"/>
      <c r="G65" s="183"/>
      <c r="H65" s="183"/>
      <c r="I65" s="183"/>
      <c r="J65" s="159"/>
      <c r="K65" s="159"/>
      <c r="L65" s="70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61"/>
      <c r="AA65" s="61"/>
      <c r="AB65" s="61"/>
      <c r="AC65" s="61"/>
      <c r="AD65" s="61"/>
      <c r="AE65" s="61"/>
    </row>
    <row r="66" spans="1:37" ht="15.75" hidden="1" customHeight="1" x14ac:dyDescent="0.3">
      <c r="A66" s="191" t="s">
        <v>15</v>
      </c>
      <c r="B66" s="191"/>
      <c r="C66" s="35"/>
      <c r="D66" s="180"/>
      <c r="E66" s="182"/>
      <c r="F66" s="182"/>
      <c r="G66" s="182"/>
      <c r="H66" s="30"/>
      <c r="I66" s="30"/>
      <c r="J66" s="151"/>
      <c r="K66" s="151"/>
      <c r="L66" s="36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30"/>
      <c r="Y66" s="30"/>
      <c r="Z66" s="37"/>
      <c r="AA66" s="37"/>
      <c r="AB66" s="37"/>
      <c r="AC66" s="37"/>
      <c r="AD66" s="37"/>
      <c r="AE66" s="37"/>
    </row>
    <row r="67" spans="1:37" ht="15.75" hidden="1" customHeight="1" x14ac:dyDescent="0.3">
      <c r="A67" s="204" t="s">
        <v>53</v>
      </c>
      <c r="B67" s="204"/>
      <c r="C67" s="56"/>
      <c r="D67" s="71"/>
      <c r="E67" s="72"/>
      <c r="F67" s="72"/>
      <c r="G67" s="72"/>
      <c r="H67" s="73"/>
      <c r="I67" s="73"/>
      <c r="J67" s="160"/>
      <c r="K67" s="160"/>
      <c r="L67" s="74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3"/>
      <c r="Y67" s="73"/>
      <c r="Z67" s="75"/>
      <c r="AA67" s="75"/>
      <c r="AB67" s="75"/>
      <c r="AC67" s="75"/>
      <c r="AD67" s="75"/>
      <c r="AE67" s="75"/>
    </row>
    <row r="68" spans="1:37" ht="0.6" customHeight="1" x14ac:dyDescent="0.3">
      <c r="A68" s="180"/>
      <c r="B68" s="72"/>
      <c r="C68" s="76"/>
      <c r="D68" s="71"/>
      <c r="E68" s="72"/>
      <c r="F68" s="72"/>
      <c r="G68" s="72"/>
      <c r="H68" s="73"/>
      <c r="I68" s="73"/>
      <c r="J68" s="160"/>
      <c r="K68" s="160"/>
      <c r="L68" s="74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3"/>
      <c r="Y68" s="73"/>
      <c r="Z68" s="75"/>
      <c r="AA68" s="75"/>
      <c r="AB68" s="75"/>
      <c r="AC68" s="75"/>
      <c r="AD68" s="75"/>
      <c r="AE68" s="75"/>
    </row>
    <row r="69" spans="1:37" ht="61.9" customHeight="1" x14ac:dyDescent="0.3">
      <c r="A69" s="202" t="s">
        <v>54</v>
      </c>
      <c r="B69" s="202"/>
      <c r="C69" s="175"/>
      <c r="D69" s="77"/>
      <c r="E69" s="77"/>
      <c r="F69" s="77"/>
      <c r="G69" s="77"/>
      <c r="H69" s="77"/>
      <c r="I69" s="77"/>
      <c r="J69" s="161"/>
      <c r="K69" s="161"/>
      <c r="L69" s="28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77"/>
      <c r="Y69" s="77"/>
      <c r="Z69" s="78"/>
      <c r="AA69" s="78"/>
      <c r="AB69" s="78"/>
      <c r="AC69" s="139"/>
      <c r="AD69" s="139"/>
      <c r="AE69" s="142"/>
      <c r="AF69" s="173"/>
      <c r="AG69" s="173"/>
      <c r="AH69" s="173"/>
      <c r="AI69" s="4"/>
      <c r="AJ69" s="4"/>
      <c r="AK69" s="4"/>
    </row>
    <row r="70" spans="1:37" ht="23.25" customHeight="1" x14ac:dyDescent="0.3">
      <c r="A70" s="202" t="s">
        <v>55</v>
      </c>
      <c r="B70" s="202"/>
      <c r="C70" s="202"/>
      <c r="D70" s="202"/>
      <c r="E70" s="202"/>
      <c r="F70" s="41"/>
      <c r="G70" s="41"/>
      <c r="H70" s="42"/>
      <c r="I70" s="42"/>
      <c r="J70" s="152"/>
      <c r="K70" s="152"/>
      <c r="L70" s="43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2"/>
      <c r="Y70" s="42"/>
      <c r="Z70" s="44"/>
      <c r="AA70" s="44"/>
      <c r="AB70" s="44"/>
      <c r="AC70" s="140"/>
      <c r="AD70" s="140"/>
      <c r="AE70" s="143">
        <f>AC70+AD70</f>
        <v>0</v>
      </c>
      <c r="AF70" s="143"/>
      <c r="AG70" s="143"/>
      <c r="AH70" s="143">
        <f t="shared" ref="AH70:AH85" si="0">AF70+AG70</f>
        <v>0</v>
      </c>
      <c r="AI70" s="4"/>
      <c r="AJ70" s="4"/>
      <c r="AK70" s="4"/>
    </row>
    <row r="71" spans="1:37" ht="42" customHeight="1" x14ac:dyDescent="0.3">
      <c r="A71" s="219" t="s">
        <v>56</v>
      </c>
      <c r="B71" s="219"/>
      <c r="C71" s="219"/>
      <c r="D71" s="219"/>
      <c r="E71" s="219"/>
      <c r="F71" s="41"/>
      <c r="G71" s="41"/>
      <c r="H71" s="42"/>
      <c r="I71" s="42"/>
      <c r="J71" s="162"/>
      <c r="K71" s="162"/>
      <c r="L71" s="43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2"/>
      <c r="Y71" s="42"/>
      <c r="Z71" s="44"/>
      <c r="AA71" s="44"/>
      <c r="AB71" s="44"/>
      <c r="AC71" s="140"/>
      <c r="AD71" s="140"/>
      <c r="AE71" s="143">
        <f t="shared" ref="AE71:AE135" si="1">AC71+AD71</f>
        <v>0</v>
      </c>
      <c r="AF71" s="173"/>
      <c r="AG71" s="173"/>
      <c r="AH71" s="143">
        <f t="shared" si="0"/>
        <v>0</v>
      </c>
      <c r="AI71" s="4"/>
      <c r="AJ71" s="4"/>
      <c r="AK71" s="4"/>
    </row>
    <row r="72" spans="1:37" ht="24.75" customHeight="1" x14ac:dyDescent="0.3">
      <c r="A72" s="208" t="s">
        <v>57</v>
      </c>
      <c r="B72" s="208"/>
      <c r="C72" s="32" t="s">
        <v>58</v>
      </c>
      <c r="D72" s="40">
        <v>3110</v>
      </c>
      <c r="E72" s="80" t="s">
        <v>59</v>
      </c>
      <c r="F72" s="81"/>
      <c r="G72" s="81">
        <v>1000000</v>
      </c>
      <c r="H72" s="82">
        <v>0</v>
      </c>
      <c r="I72" s="83">
        <v>670000</v>
      </c>
      <c r="J72" s="163">
        <f>F72+Z72+AC72+AF72+AI72</f>
        <v>0</v>
      </c>
      <c r="K72" s="163">
        <f>G72+AA72+AD72+AG72+AJ72</f>
        <v>1000000</v>
      </c>
      <c r="L72" s="81">
        <v>0</v>
      </c>
      <c r="M72" s="81">
        <v>0</v>
      </c>
      <c r="N72" s="81">
        <v>0</v>
      </c>
      <c r="O72" s="81">
        <v>670000</v>
      </c>
      <c r="P72" s="81"/>
      <c r="Q72" s="81"/>
      <c r="R72" s="81"/>
      <c r="S72" s="81"/>
      <c r="T72" s="81"/>
      <c r="U72" s="81">
        <v>0</v>
      </c>
      <c r="V72" s="81">
        <v>0</v>
      </c>
      <c r="W72" s="81">
        <v>1000000</v>
      </c>
      <c r="X72" s="82">
        <v>0</v>
      </c>
      <c r="Y72" s="83">
        <v>670000</v>
      </c>
      <c r="Z72" s="83"/>
      <c r="AA72" s="83"/>
      <c r="AB72" s="83"/>
      <c r="AC72" s="137"/>
      <c r="AD72" s="137"/>
      <c r="AE72" s="143">
        <f t="shared" si="1"/>
        <v>0</v>
      </c>
      <c r="AF72" s="173"/>
      <c r="AG72" s="173"/>
      <c r="AH72" s="143">
        <f t="shared" si="0"/>
        <v>0</v>
      </c>
      <c r="AI72" s="4"/>
      <c r="AJ72" s="4"/>
      <c r="AK72" s="4"/>
    </row>
    <row r="73" spans="1:37" ht="37.9" customHeight="1" x14ac:dyDescent="0.3">
      <c r="A73" s="208" t="s">
        <v>61</v>
      </c>
      <c r="B73" s="208"/>
      <c r="C73" s="32" t="s">
        <v>58</v>
      </c>
      <c r="D73" s="40">
        <v>3132</v>
      </c>
      <c r="E73" s="80" t="s">
        <v>60</v>
      </c>
      <c r="F73" s="81"/>
      <c r="G73" s="81">
        <v>330000</v>
      </c>
      <c r="H73" s="82">
        <v>0</v>
      </c>
      <c r="I73" s="83">
        <v>330000</v>
      </c>
      <c r="J73" s="163">
        <f t="shared" ref="J73:K136" si="2">F73+Z73+AC73+AF73+AI73</f>
        <v>0</v>
      </c>
      <c r="K73" s="163">
        <f t="shared" si="2"/>
        <v>330000</v>
      </c>
      <c r="L73" s="81">
        <v>0</v>
      </c>
      <c r="M73" s="81">
        <v>0</v>
      </c>
      <c r="N73" s="81"/>
      <c r="O73" s="81">
        <v>330000</v>
      </c>
      <c r="P73" s="81"/>
      <c r="Q73" s="81"/>
      <c r="R73" s="81"/>
      <c r="S73" s="81"/>
      <c r="T73" s="81"/>
      <c r="U73" s="81">
        <v>0</v>
      </c>
      <c r="V73" s="81">
        <v>0</v>
      </c>
      <c r="W73" s="81">
        <v>330000</v>
      </c>
      <c r="X73" s="82">
        <v>0</v>
      </c>
      <c r="Y73" s="83">
        <v>330000</v>
      </c>
      <c r="Z73" s="83"/>
      <c r="AA73" s="83"/>
      <c r="AB73" s="83"/>
      <c r="AC73" s="137"/>
      <c r="AD73" s="137"/>
      <c r="AE73" s="143">
        <f t="shared" si="1"/>
        <v>0</v>
      </c>
      <c r="AF73" s="173"/>
      <c r="AG73" s="173"/>
      <c r="AH73" s="143">
        <f t="shared" si="0"/>
        <v>0</v>
      </c>
      <c r="AI73" s="4"/>
      <c r="AJ73" s="4"/>
      <c r="AK73" s="4"/>
    </row>
    <row r="74" spans="1:37" ht="37.9" customHeight="1" x14ac:dyDescent="0.3">
      <c r="A74" s="208" t="s">
        <v>255</v>
      </c>
      <c r="B74" s="208"/>
      <c r="C74" s="32" t="s">
        <v>58</v>
      </c>
      <c r="D74" s="40">
        <v>2240</v>
      </c>
      <c r="E74" s="80" t="s">
        <v>139</v>
      </c>
      <c r="F74" s="81"/>
      <c r="G74" s="81"/>
      <c r="H74" s="82">
        <v>0</v>
      </c>
      <c r="I74" s="82"/>
      <c r="J74" s="163">
        <f t="shared" si="2"/>
        <v>0</v>
      </c>
      <c r="K74" s="163">
        <f t="shared" si="2"/>
        <v>0</v>
      </c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2">
        <v>0</v>
      </c>
      <c r="Y74" s="82"/>
      <c r="Z74" s="83">
        <v>240000</v>
      </c>
      <c r="AA74" s="83"/>
      <c r="AB74" s="83">
        <v>240000</v>
      </c>
      <c r="AC74" s="137">
        <v>-240000</v>
      </c>
      <c r="AD74" s="137"/>
      <c r="AE74" s="143">
        <f t="shared" si="1"/>
        <v>-240000</v>
      </c>
      <c r="AF74" s="173"/>
      <c r="AG74" s="173"/>
      <c r="AH74" s="143">
        <f t="shared" si="0"/>
        <v>0</v>
      </c>
      <c r="AI74" s="4"/>
      <c r="AJ74" s="4"/>
      <c r="AK74" s="4"/>
    </row>
    <row r="75" spans="1:37" ht="43.5" customHeight="1" x14ac:dyDescent="0.3">
      <c r="A75" s="217" t="s">
        <v>256</v>
      </c>
      <c r="B75" s="218"/>
      <c r="C75" s="32" t="s">
        <v>58</v>
      </c>
      <c r="D75" s="40">
        <v>2240</v>
      </c>
      <c r="E75" s="80" t="s">
        <v>141</v>
      </c>
      <c r="F75" s="81"/>
      <c r="G75" s="81"/>
      <c r="H75" s="82">
        <v>0</v>
      </c>
      <c r="I75" s="82"/>
      <c r="J75" s="163">
        <f t="shared" si="2"/>
        <v>300000</v>
      </c>
      <c r="K75" s="163">
        <f t="shared" si="2"/>
        <v>0</v>
      </c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2">
        <v>0</v>
      </c>
      <c r="Y75" s="82"/>
      <c r="Z75" s="83">
        <v>600000</v>
      </c>
      <c r="AA75" s="83"/>
      <c r="AB75" s="83">
        <v>600000</v>
      </c>
      <c r="AC75" s="137">
        <v>-300000</v>
      </c>
      <c r="AD75" s="137"/>
      <c r="AE75" s="143">
        <f t="shared" si="1"/>
        <v>-300000</v>
      </c>
      <c r="AF75" s="173"/>
      <c r="AG75" s="173"/>
      <c r="AH75" s="143">
        <f t="shared" si="0"/>
        <v>0</v>
      </c>
      <c r="AI75" s="4"/>
      <c r="AJ75" s="4"/>
      <c r="AK75" s="4"/>
    </row>
    <row r="76" spans="1:37" ht="31.5" customHeight="1" x14ac:dyDescent="0.3">
      <c r="A76" s="219" t="s">
        <v>62</v>
      </c>
      <c r="B76" s="219"/>
      <c r="C76" s="219"/>
      <c r="D76" s="219"/>
      <c r="E76" s="219"/>
      <c r="F76" s="85"/>
      <c r="G76" s="85"/>
      <c r="H76" s="82"/>
      <c r="I76" s="82"/>
      <c r="J76" s="163">
        <f t="shared" si="2"/>
        <v>0</v>
      </c>
      <c r="K76" s="163">
        <f t="shared" si="2"/>
        <v>0</v>
      </c>
      <c r="L76" s="81"/>
      <c r="M76" s="81"/>
      <c r="N76" s="85"/>
      <c r="O76" s="85"/>
      <c r="P76" s="85"/>
      <c r="Q76" s="85"/>
      <c r="R76" s="85"/>
      <c r="S76" s="85"/>
      <c r="T76" s="85"/>
      <c r="U76" s="85"/>
      <c r="V76" s="81"/>
      <c r="W76" s="81"/>
      <c r="X76" s="82"/>
      <c r="Y76" s="82"/>
      <c r="Z76" s="83"/>
      <c r="AA76" s="83"/>
      <c r="AB76" s="83"/>
      <c r="AC76" s="137"/>
      <c r="AD76" s="137"/>
      <c r="AE76" s="143">
        <f t="shared" si="1"/>
        <v>0</v>
      </c>
      <c r="AF76" s="173"/>
      <c r="AG76" s="173"/>
      <c r="AH76" s="143">
        <f t="shared" si="0"/>
        <v>0</v>
      </c>
      <c r="AI76" s="4"/>
      <c r="AJ76" s="4"/>
      <c r="AK76" s="4"/>
    </row>
    <row r="77" spans="1:37" ht="24.75" customHeight="1" x14ac:dyDescent="0.3">
      <c r="A77" s="208" t="s">
        <v>63</v>
      </c>
      <c r="B77" s="208"/>
      <c r="C77" s="32" t="s">
        <v>58</v>
      </c>
      <c r="D77" s="40">
        <v>3110</v>
      </c>
      <c r="E77" s="80" t="s">
        <v>64</v>
      </c>
      <c r="F77" s="81"/>
      <c r="G77" s="81">
        <v>3464500</v>
      </c>
      <c r="H77" s="82">
        <v>0</v>
      </c>
      <c r="I77" s="83">
        <v>2130000</v>
      </c>
      <c r="J77" s="163">
        <f t="shared" si="2"/>
        <v>0</v>
      </c>
      <c r="K77" s="163">
        <f t="shared" si="2"/>
        <v>6539500</v>
      </c>
      <c r="L77" s="81">
        <v>0</v>
      </c>
      <c r="M77" s="81">
        <v>0</v>
      </c>
      <c r="N77" s="81"/>
      <c r="O77" s="81">
        <v>2130000</v>
      </c>
      <c r="P77" s="81"/>
      <c r="Q77" s="81">
        <v>1334500</v>
      </c>
      <c r="R77" s="81"/>
      <c r="S77" s="81"/>
      <c r="T77" s="81"/>
      <c r="U77" s="81">
        <v>0</v>
      </c>
      <c r="V77" s="81">
        <v>0</v>
      </c>
      <c r="W77" s="81">
        <v>3464500</v>
      </c>
      <c r="X77" s="82">
        <v>0</v>
      </c>
      <c r="Y77" s="83">
        <v>3464500</v>
      </c>
      <c r="Z77" s="83"/>
      <c r="AA77" s="83"/>
      <c r="AB77" s="83"/>
      <c r="AC77" s="137"/>
      <c r="AD77" s="137">
        <v>3075000</v>
      </c>
      <c r="AE77" s="143">
        <f t="shared" si="1"/>
        <v>3075000</v>
      </c>
      <c r="AF77" s="173"/>
      <c r="AG77" s="173"/>
      <c r="AH77" s="143">
        <f t="shared" si="0"/>
        <v>0</v>
      </c>
      <c r="AI77" s="4"/>
      <c r="AJ77" s="4"/>
      <c r="AK77" s="4"/>
    </row>
    <row r="78" spans="1:37" ht="52.5" customHeight="1" x14ac:dyDescent="0.3">
      <c r="A78" s="217" t="s">
        <v>65</v>
      </c>
      <c r="B78" s="218"/>
      <c r="C78" s="32" t="s">
        <v>58</v>
      </c>
      <c r="D78" s="40">
        <v>3132</v>
      </c>
      <c r="E78" s="80" t="s">
        <v>66</v>
      </c>
      <c r="F78" s="81"/>
      <c r="G78" s="81">
        <v>150000</v>
      </c>
      <c r="H78" s="82">
        <v>0</v>
      </c>
      <c r="I78" s="82">
        <v>0</v>
      </c>
      <c r="J78" s="163">
        <f t="shared" si="2"/>
        <v>0</v>
      </c>
      <c r="K78" s="163">
        <f t="shared" si="2"/>
        <v>150000</v>
      </c>
      <c r="L78" s="81"/>
      <c r="M78" s="81">
        <v>0</v>
      </c>
      <c r="N78" s="81"/>
      <c r="O78" s="81"/>
      <c r="P78" s="81"/>
      <c r="Q78" s="81">
        <v>150000</v>
      </c>
      <c r="R78" s="81"/>
      <c r="S78" s="81"/>
      <c r="T78" s="81"/>
      <c r="U78" s="81"/>
      <c r="V78" s="81"/>
      <c r="W78" s="81"/>
      <c r="X78" s="82">
        <v>0</v>
      </c>
      <c r="Y78" s="82">
        <v>150000</v>
      </c>
      <c r="Z78" s="83"/>
      <c r="AA78" s="83"/>
      <c r="AB78" s="83"/>
      <c r="AC78" s="137"/>
      <c r="AD78" s="137"/>
      <c r="AE78" s="143">
        <f t="shared" si="1"/>
        <v>0</v>
      </c>
      <c r="AF78" s="173"/>
      <c r="AG78" s="173"/>
      <c r="AH78" s="143">
        <f t="shared" si="0"/>
        <v>0</v>
      </c>
      <c r="AI78" s="4"/>
      <c r="AJ78" s="4"/>
      <c r="AK78" s="4"/>
    </row>
    <row r="79" spans="1:37" ht="25.9" customHeight="1" x14ac:dyDescent="0.3">
      <c r="A79" s="208" t="s">
        <v>67</v>
      </c>
      <c r="B79" s="208"/>
      <c r="C79" s="32" t="s">
        <v>58</v>
      </c>
      <c r="D79" s="40">
        <v>2210</v>
      </c>
      <c r="E79" s="80" t="s">
        <v>68</v>
      </c>
      <c r="F79" s="81">
        <v>532000</v>
      </c>
      <c r="G79" s="81"/>
      <c r="H79" s="82">
        <v>340000</v>
      </c>
      <c r="I79" s="82">
        <v>0</v>
      </c>
      <c r="J79" s="163">
        <f t="shared" si="2"/>
        <v>350000</v>
      </c>
      <c r="K79" s="163">
        <f t="shared" si="2"/>
        <v>0</v>
      </c>
      <c r="L79" s="81">
        <v>0</v>
      </c>
      <c r="M79" s="81">
        <v>0</v>
      </c>
      <c r="N79" s="81">
        <v>340000</v>
      </c>
      <c r="O79" s="81"/>
      <c r="P79" s="81">
        <v>119000</v>
      </c>
      <c r="Q79" s="81"/>
      <c r="R79" s="81"/>
      <c r="S79" s="81"/>
      <c r="T79" s="81">
        <v>0</v>
      </c>
      <c r="U79" s="81"/>
      <c r="V79" s="81">
        <v>532000</v>
      </c>
      <c r="W79" s="81">
        <v>0</v>
      </c>
      <c r="X79" s="82">
        <v>459000</v>
      </c>
      <c r="Y79" s="82">
        <v>0</v>
      </c>
      <c r="Z79" s="83"/>
      <c r="AA79" s="83"/>
      <c r="AB79" s="83"/>
      <c r="AC79" s="137">
        <v>-182000</v>
      </c>
      <c r="AD79" s="137"/>
      <c r="AE79" s="143">
        <f t="shared" si="1"/>
        <v>-182000</v>
      </c>
      <c r="AF79" s="173"/>
      <c r="AG79" s="173"/>
      <c r="AH79" s="143">
        <f t="shared" si="0"/>
        <v>0</v>
      </c>
      <c r="AI79" s="4"/>
      <c r="AJ79" s="4"/>
      <c r="AK79" s="4"/>
    </row>
    <row r="80" spans="1:37" ht="33.6" customHeight="1" x14ac:dyDescent="0.3">
      <c r="A80" s="208"/>
      <c r="B80" s="208"/>
      <c r="C80" s="32" t="s">
        <v>58</v>
      </c>
      <c r="D80" s="40">
        <v>3110</v>
      </c>
      <c r="E80" s="80" t="s">
        <v>68</v>
      </c>
      <c r="F80" s="81"/>
      <c r="G80" s="81">
        <v>1300000</v>
      </c>
      <c r="H80" s="82">
        <v>0</v>
      </c>
      <c r="I80" s="82">
        <v>568000</v>
      </c>
      <c r="J80" s="163">
        <f t="shared" si="2"/>
        <v>0</v>
      </c>
      <c r="K80" s="163">
        <f t="shared" si="2"/>
        <v>1420000</v>
      </c>
      <c r="L80" s="81">
        <v>0</v>
      </c>
      <c r="M80" s="81">
        <v>0</v>
      </c>
      <c r="N80" s="81"/>
      <c r="O80" s="81">
        <v>568000</v>
      </c>
      <c r="P80" s="81"/>
      <c r="Q80" s="81">
        <v>732000</v>
      </c>
      <c r="R80" s="81"/>
      <c r="S80" s="81"/>
      <c r="T80" s="81"/>
      <c r="U80" s="81">
        <v>0</v>
      </c>
      <c r="V80" s="81">
        <v>0</v>
      </c>
      <c r="W80" s="81">
        <v>1300000</v>
      </c>
      <c r="X80" s="82">
        <v>0</v>
      </c>
      <c r="Y80" s="82">
        <v>1300000</v>
      </c>
      <c r="Z80" s="83"/>
      <c r="AA80" s="83"/>
      <c r="AB80" s="83"/>
      <c r="AC80" s="137">
        <v>0</v>
      </c>
      <c r="AD80" s="137">
        <v>120000</v>
      </c>
      <c r="AE80" s="143">
        <f t="shared" si="1"/>
        <v>120000</v>
      </c>
      <c r="AF80" s="173"/>
      <c r="AG80" s="173"/>
      <c r="AH80" s="143">
        <f t="shared" si="0"/>
        <v>0</v>
      </c>
      <c r="AI80" s="4"/>
      <c r="AJ80" s="4"/>
      <c r="AK80" s="4"/>
    </row>
    <row r="81" spans="1:37" ht="25.9" customHeight="1" x14ac:dyDescent="0.3">
      <c r="A81" s="208" t="s">
        <v>69</v>
      </c>
      <c r="B81" s="208"/>
      <c r="C81" s="32" t="s">
        <v>58</v>
      </c>
      <c r="D81" s="40">
        <v>2210</v>
      </c>
      <c r="E81" s="80" t="s">
        <v>70</v>
      </c>
      <c r="F81" s="81">
        <v>370000</v>
      </c>
      <c r="G81" s="81"/>
      <c r="H81" s="82">
        <v>185000</v>
      </c>
      <c r="I81" s="82">
        <v>0</v>
      </c>
      <c r="J81" s="163">
        <f t="shared" si="2"/>
        <v>900000</v>
      </c>
      <c r="K81" s="163">
        <f t="shared" si="2"/>
        <v>0</v>
      </c>
      <c r="L81" s="81">
        <v>0</v>
      </c>
      <c r="M81" s="81">
        <v>0</v>
      </c>
      <c r="N81" s="81">
        <v>185000</v>
      </c>
      <c r="O81" s="81"/>
      <c r="P81" s="81">
        <v>185000</v>
      </c>
      <c r="Q81" s="81"/>
      <c r="R81" s="81"/>
      <c r="S81" s="81"/>
      <c r="T81" s="81">
        <v>0</v>
      </c>
      <c r="U81" s="81"/>
      <c r="V81" s="81">
        <v>370000</v>
      </c>
      <c r="W81" s="81">
        <v>0</v>
      </c>
      <c r="X81" s="82">
        <v>370000</v>
      </c>
      <c r="Y81" s="82">
        <v>0</v>
      </c>
      <c r="Z81" s="83"/>
      <c r="AA81" s="83"/>
      <c r="AB81" s="83"/>
      <c r="AC81" s="137">
        <v>340000</v>
      </c>
      <c r="AD81" s="137">
        <v>0</v>
      </c>
      <c r="AE81" s="143">
        <f t="shared" si="1"/>
        <v>340000</v>
      </c>
      <c r="AF81" s="174">
        <v>190000</v>
      </c>
      <c r="AG81" s="173"/>
      <c r="AH81" s="143">
        <f t="shared" si="0"/>
        <v>190000</v>
      </c>
      <c r="AI81" s="4"/>
      <c r="AJ81" s="4"/>
      <c r="AK81" s="4"/>
    </row>
    <row r="82" spans="1:37" ht="33" customHeight="1" x14ac:dyDescent="0.3">
      <c r="A82" s="208"/>
      <c r="B82" s="208"/>
      <c r="C82" s="32" t="s">
        <v>58</v>
      </c>
      <c r="D82" s="40">
        <v>3110</v>
      </c>
      <c r="E82" s="80" t="s">
        <v>70</v>
      </c>
      <c r="F82" s="81"/>
      <c r="G82" s="81">
        <v>740000</v>
      </c>
      <c r="H82" s="82">
        <v>0</v>
      </c>
      <c r="I82" s="82">
        <v>384000</v>
      </c>
      <c r="J82" s="163">
        <f t="shared" si="2"/>
        <v>0</v>
      </c>
      <c r="K82" s="163">
        <f t="shared" si="2"/>
        <v>1600000</v>
      </c>
      <c r="L82" s="81">
        <v>0</v>
      </c>
      <c r="M82" s="81">
        <v>0</v>
      </c>
      <c r="N82" s="81"/>
      <c r="O82" s="81">
        <v>384000</v>
      </c>
      <c r="P82" s="81"/>
      <c r="Q82" s="81">
        <v>356000</v>
      </c>
      <c r="R82" s="81"/>
      <c r="S82" s="81"/>
      <c r="T82" s="81"/>
      <c r="U82" s="81">
        <v>0</v>
      </c>
      <c r="V82" s="81">
        <v>0</v>
      </c>
      <c r="W82" s="81">
        <v>740000</v>
      </c>
      <c r="X82" s="82">
        <v>0</v>
      </c>
      <c r="Y82" s="82">
        <v>740000</v>
      </c>
      <c r="Z82" s="83"/>
      <c r="AA82" s="83"/>
      <c r="AB82" s="83"/>
      <c r="AC82" s="137">
        <v>0</v>
      </c>
      <c r="AD82" s="137">
        <v>680000</v>
      </c>
      <c r="AE82" s="143">
        <f t="shared" si="1"/>
        <v>680000</v>
      </c>
      <c r="AF82" s="173"/>
      <c r="AG82" s="174">
        <v>180000</v>
      </c>
      <c r="AH82" s="143">
        <f t="shared" si="0"/>
        <v>180000</v>
      </c>
      <c r="AI82" s="4"/>
      <c r="AJ82" s="4"/>
      <c r="AK82" s="4"/>
    </row>
    <row r="83" spans="1:37" ht="25.9" customHeight="1" x14ac:dyDescent="0.3">
      <c r="A83" s="202" t="s">
        <v>71</v>
      </c>
      <c r="B83" s="202"/>
      <c r="C83" s="202"/>
      <c r="D83" s="202"/>
      <c r="E83" s="202"/>
      <c r="F83" s="85"/>
      <c r="G83" s="85"/>
      <c r="H83" s="82"/>
      <c r="I83" s="82"/>
      <c r="J83" s="163">
        <f t="shared" si="2"/>
        <v>0</v>
      </c>
      <c r="K83" s="163">
        <f t="shared" si="2"/>
        <v>0</v>
      </c>
      <c r="L83" s="81"/>
      <c r="M83" s="81"/>
      <c r="N83" s="85"/>
      <c r="O83" s="85"/>
      <c r="P83" s="85"/>
      <c r="Q83" s="85"/>
      <c r="R83" s="85"/>
      <c r="S83" s="85"/>
      <c r="T83" s="85"/>
      <c r="U83" s="85"/>
      <c r="V83" s="81"/>
      <c r="W83" s="81"/>
      <c r="X83" s="82"/>
      <c r="Y83" s="82"/>
      <c r="Z83" s="83"/>
      <c r="AA83" s="83"/>
      <c r="AB83" s="83"/>
      <c r="AC83" s="137">
        <v>0</v>
      </c>
      <c r="AD83" s="137">
        <v>0</v>
      </c>
      <c r="AE83" s="143">
        <f t="shared" si="1"/>
        <v>0</v>
      </c>
      <c r="AF83" s="173"/>
      <c r="AG83" s="173"/>
      <c r="AH83" s="143">
        <f t="shared" si="0"/>
        <v>0</v>
      </c>
      <c r="AI83" s="4"/>
      <c r="AJ83" s="4"/>
      <c r="AK83" s="4"/>
    </row>
    <row r="84" spans="1:37" ht="49.15" customHeight="1" x14ac:dyDescent="0.3">
      <c r="A84" s="220" t="s">
        <v>72</v>
      </c>
      <c r="B84" s="220"/>
      <c r="C84" s="220"/>
      <c r="D84" s="220"/>
      <c r="E84" s="220"/>
      <c r="F84" s="85"/>
      <c r="G84" s="85"/>
      <c r="H84" s="82"/>
      <c r="I84" s="82"/>
      <c r="J84" s="163">
        <f t="shared" si="2"/>
        <v>0</v>
      </c>
      <c r="K84" s="163">
        <f t="shared" si="2"/>
        <v>0</v>
      </c>
      <c r="L84" s="81"/>
      <c r="M84" s="81"/>
      <c r="N84" s="85"/>
      <c r="O84" s="85"/>
      <c r="P84" s="85"/>
      <c r="Q84" s="85"/>
      <c r="R84" s="85"/>
      <c r="S84" s="85"/>
      <c r="T84" s="85"/>
      <c r="U84" s="85"/>
      <c r="V84" s="81"/>
      <c r="W84" s="81"/>
      <c r="X84" s="82"/>
      <c r="Y84" s="82"/>
      <c r="Z84" s="83"/>
      <c r="AA84" s="83"/>
      <c r="AB84" s="83"/>
      <c r="AC84" s="137">
        <v>0</v>
      </c>
      <c r="AD84" s="137">
        <v>0</v>
      </c>
      <c r="AE84" s="143">
        <f t="shared" si="1"/>
        <v>0</v>
      </c>
      <c r="AF84" s="173"/>
      <c r="AG84" s="173"/>
      <c r="AH84" s="143">
        <f t="shared" si="0"/>
        <v>0</v>
      </c>
      <c r="AI84" s="4"/>
      <c r="AJ84" s="4"/>
      <c r="AK84" s="4"/>
    </row>
    <row r="85" spans="1:37" ht="42" customHeight="1" x14ac:dyDescent="0.3">
      <c r="A85" s="208" t="s">
        <v>73</v>
      </c>
      <c r="B85" s="208"/>
      <c r="C85" s="32" t="s">
        <v>58</v>
      </c>
      <c r="D85" s="40">
        <v>2240</v>
      </c>
      <c r="E85" s="80" t="s">
        <v>59</v>
      </c>
      <c r="F85" s="81">
        <v>1910000</v>
      </c>
      <c r="G85" s="81"/>
      <c r="H85" s="82">
        <v>500000</v>
      </c>
      <c r="I85" s="82">
        <v>0</v>
      </c>
      <c r="J85" s="163">
        <f t="shared" si="2"/>
        <v>1270000</v>
      </c>
      <c r="K85" s="163">
        <f t="shared" si="2"/>
        <v>0</v>
      </c>
      <c r="L85" s="81">
        <v>0</v>
      </c>
      <c r="M85" s="81">
        <v>0</v>
      </c>
      <c r="N85" s="81">
        <v>500000</v>
      </c>
      <c r="O85" s="81"/>
      <c r="P85" s="81">
        <v>1410000</v>
      </c>
      <c r="Q85" s="81"/>
      <c r="R85" s="81"/>
      <c r="S85" s="81"/>
      <c r="T85" s="81">
        <v>0</v>
      </c>
      <c r="U85" s="81"/>
      <c r="V85" s="81">
        <v>1910000</v>
      </c>
      <c r="W85" s="81">
        <v>0</v>
      </c>
      <c r="X85" s="82">
        <v>1910000</v>
      </c>
      <c r="Y85" s="82">
        <v>0</v>
      </c>
      <c r="Z85" s="83"/>
      <c r="AA85" s="83"/>
      <c r="AB85" s="83"/>
      <c r="AC85" s="137">
        <v>-640000</v>
      </c>
      <c r="AD85" s="137">
        <v>0</v>
      </c>
      <c r="AE85" s="143">
        <f t="shared" si="1"/>
        <v>-640000</v>
      </c>
      <c r="AF85" s="173"/>
      <c r="AG85" s="173"/>
      <c r="AH85" s="143">
        <f t="shared" si="0"/>
        <v>0</v>
      </c>
      <c r="AI85" s="4"/>
      <c r="AJ85" s="4"/>
      <c r="AK85" s="4"/>
    </row>
    <row r="86" spans="1:37" ht="54" customHeight="1" x14ac:dyDescent="0.3">
      <c r="A86" s="208" t="s">
        <v>74</v>
      </c>
      <c r="B86" s="208"/>
      <c r="C86" s="32" t="s">
        <v>58</v>
      </c>
      <c r="D86" s="40">
        <v>3110</v>
      </c>
      <c r="E86" s="80" t="s">
        <v>60</v>
      </c>
      <c r="F86" s="81"/>
      <c r="G86" s="81">
        <v>477500</v>
      </c>
      <c r="H86" s="82">
        <v>0</v>
      </c>
      <c r="I86" s="82">
        <v>165000</v>
      </c>
      <c r="J86" s="163">
        <f t="shared" si="2"/>
        <v>0</v>
      </c>
      <c r="K86" s="163">
        <f t="shared" si="2"/>
        <v>379500</v>
      </c>
      <c r="L86" s="81">
        <v>0</v>
      </c>
      <c r="M86" s="81">
        <v>0</v>
      </c>
      <c r="N86" s="81"/>
      <c r="O86" s="81">
        <v>165000</v>
      </c>
      <c r="P86" s="81"/>
      <c r="Q86" s="81">
        <v>312500</v>
      </c>
      <c r="R86" s="81"/>
      <c r="S86" s="81"/>
      <c r="T86" s="81"/>
      <c r="U86" s="81">
        <v>0</v>
      </c>
      <c r="V86" s="81">
        <v>0</v>
      </c>
      <c r="W86" s="81">
        <v>477500</v>
      </c>
      <c r="X86" s="82">
        <v>0</v>
      </c>
      <c r="Y86" s="82">
        <v>477500</v>
      </c>
      <c r="Z86" s="83"/>
      <c r="AA86" s="83"/>
      <c r="AB86" s="83"/>
      <c r="AC86" s="137"/>
      <c r="AD86" s="137">
        <v>-98000</v>
      </c>
      <c r="AE86" s="143">
        <f t="shared" si="1"/>
        <v>-98000</v>
      </c>
      <c r="AF86" s="173"/>
      <c r="AG86" s="173"/>
      <c r="AH86" s="143">
        <f t="shared" ref="AH86:AH150" si="3">AF86+AG86</f>
        <v>0</v>
      </c>
      <c r="AI86" s="4"/>
      <c r="AJ86" s="4"/>
      <c r="AK86" s="4"/>
    </row>
    <row r="87" spans="1:37" ht="30.75" customHeight="1" x14ac:dyDescent="0.3">
      <c r="A87" s="220" t="s">
        <v>75</v>
      </c>
      <c r="B87" s="220"/>
      <c r="C87" s="220"/>
      <c r="D87" s="220"/>
      <c r="E87" s="220"/>
      <c r="F87" s="81"/>
      <c r="G87" s="81"/>
      <c r="H87" s="82"/>
      <c r="I87" s="82"/>
      <c r="J87" s="163">
        <f t="shared" si="2"/>
        <v>0</v>
      </c>
      <c r="K87" s="163">
        <f t="shared" si="2"/>
        <v>0</v>
      </c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2"/>
      <c r="Y87" s="82"/>
      <c r="Z87" s="83"/>
      <c r="AA87" s="83"/>
      <c r="AB87" s="83"/>
      <c r="AC87" s="137">
        <v>0</v>
      </c>
      <c r="AD87" s="137">
        <v>0</v>
      </c>
      <c r="AE87" s="143">
        <f t="shared" si="1"/>
        <v>0</v>
      </c>
      <c r="AF87" s="173"/>
      <c r="AG87" s="173"/>
      <c r="AH87" s="143">
        <f t="shared" si="3"/>
        <v>0</v>
      </c>
      <c r="AI87" s="4"/>
      <c r="AJ87" s="4"/>
      <c r="AK87" s="4"/>
    </row>
    <row r="88" spans="1:37" ht="32.450000000000003" customHeight="1" x14ac:dyDescent="0.3">
      <c r="A88" s="221" t="s">
        <v>76</v>
      </c>
      <c r="B88" s="221"/>
      <c r="C88" s="32" t="s">
        <v>58</v>
      </c>
      <c r="D88" s="40">
        <v>2240</v>
      </c>
      <c r="E88" s="80" t="s">
        <v>64</v>
      </c>
      <c r="F88" s="81">
        <v>840000</v>
      </c>
      <c r="G88" s="81"/>
      <c r="H88" s="82">
        <v>270000</v>
      </c>
      <c r="I88" s="82">
        <v>0</v>
      </c>
      <c r="J88" s="163">
        <f t="shared" si="2"/>
        <v>420000</v>
      </c>
      <c r="K88" s="163">
        <f t="shared" si="2"/>
        <v>0</v>
      </c>
      <c r="L88" s="81">
        <v>0</v>
      </c>
      <c r="M88" s="81">
        <v>0</v>
      </c>
      <c r="N88" s="81">
        <v>270000</v>
      </c>
      <c r="O88" s="81"/>
      <c r="P88" s="81"/>
      <c r="Q88" s="81"/>
      <c r="R88" s="81"/>
      <c r="S88" s="81"/>
      <c r="T88" s="81">
        <v>0</v>
      </c>
      <c r="U88" s="81"/>
      <c r="V88" s="81">
        <v>840000</v>
      </c>
      <c r="W88" s="81">
        <v>0</v>
      </c>
      <c r="X88" s="82">
        <v>270000</v>
      </c>
      <c r="Y88" s="82">
        <v>0</v>
      </c>
      <c r="Z88" s="83"/>
      <c r="AA88" s="83"/>
      <c r="AB88" s="83"/>
      <c r="AC88" s="137">
        <v>-570000</v>
      </c>
      <c r="AD88" s="137">
        <v>0</v>
      </c>
      <c r="AE88" s="143">
        <f t="shared" si="1"/>
        <v>-570000</v>
      </c>
      <c r="AF88" s="174">
        <v>150000</v>
      </c>
      <c r="AG88" s="173"/>
      <c r="AH88" s="143">
        <f t="shared" si="3"/>
        <v>150000</v>
      </c>
      <c r="AI88" s="4"/>
      <c r="AJ88" s="4"/>
      <c r="AK88" s="4"/>
    </row>
    <row r="89" spans="1:37" ht="30.6" customHeight="1" x14ac:dyDescent="0.3">
      <c r="A89" s="221"/>
      <c r="B89" s="221"/>
      <c r="C89" s="32" t="s">
        <v>58</v>
      </c>
      <c r="D89" s="40">
        <v>3110</v>
      </c>
      <c r="E89" s="80" t="s">
        <v>64</v>
      </c>
      <c r="F89" s="81"/>
      <c r="G89" s="81">
        <v>420000</v>
      </c>
      <c r="H89" s="82">
        <v>0</v>
      </c>
      <c r="I89" s="82">
        <v>150000</v>
      </c>
      <c r="J89" s="163">
        <f t="shared" si="2"/>
        <v>0</v>
      </c>
      <c r="K89" s="163">
        <f t="shared" si="2"/>
        <v>0</v>
      </c>
      <c r="L89" s="81">
        <v>0</v>
      </c>
      <c r="M89" s="81">
        <v>0</v>
      </c>
      <c r="N89" s="81"/>
      <c r="O89" s="81">
        <v>150000</v>
      </c>
      <c r="P89" s="81"/>
      <c r="Q89" s="81"/>
      <c r="R89" s="81"/>
      <c r="S89" s="81"/>
      <c r="T89" s="81"/>
      <c r="U89" s="81">
        <v>0</v>
      </c>
      <c r="V89" s="81">
        <v>0</v>
      </c>
      <c r="W89" s="81">
        <v>420000</v>
      </c>
      <c r="X89" s="82">
        <v>0</v>
      </c>
      <c r="Y89" s="82">
        <v>150000</v>
      </c>
      <c r="Z89" s="83"/>
      <c r="AA89" s="83"/>
      <c r="AB89" s="83"/>
      <c r="AC89" s="137">
        <v>0</v>
      </c>
      <c r="AD89" s="137">
        <v>-270000</v>
      </c>
      <c r="AE89" s="143">
        <f t="shared" si="1"/>
        <v>-270000</v>
      </c>
      <c r="AF89" s="174"/>
      <c r="AG89" s="174">
        <v>-150000</v>
      </c>
      <c r="AH89" s="143">
        <f t="shared" si="3"/>
        <v>-150000</v>
      </c>
      <c r="AI89" s="4"/>
      <c r="AJ89" s="4"/>
      <c r="AK89" s="4"/>
    </row>
    <row r="90" spans="1:37" ht="21.75" customHeight="1" x14ac:dyDescent="0.3">
      <c r="A90" s="202" t="s">
        <v>77</v>
      </c>
      <c r="B90" s="202"/>
      <c r="C90" s="202"/>
      <c r="D90" s="202"/>
      <c r="E90" s="202"/>
      <c r="F90" s="85"/>
      <c r="G90" s="85"/>
      <c r="H90" s="82"/>
      <c r="I90" s="82"/>
      <c r="J90" s="163">
        <f t="shared" si="2"/>
        <v>0</v>
      </c>
      <c r="K90" s="163">
        <f t="shared" si="2"/>
        <v>0</v>
      </c>
      <c r="L90" s="81"/>
      <c r="M90" s="81"/>
      <c r="N90" s="85"/>
      <c r="O90" s="85"/>
      <c r="P90" s="85"/>
      <c r="Q90" s="85"/>
      <c r="R90" s="85"/>
      <c r="S90" s="85"/>
      <c r="T90" s="85"/>
      <c r="U90" s="85"/>
      <c r="V90" s="81"/>
      <c r="W90" s="81"/>
      <c r="X90" s="82"/>
      <c r="Y90" s="82"/>
      <c r="Z90" s="83"/>
      <c r="AA90" s="83"/>
      <c r="AB90" s="83"/>
      <c r="AC90" s="137">
        <v>0</v>
      </c>
      <c r="AD90" s="137">
        <v>0</v>
      </c>
      <c r="AE90" s="143">
        <f t="shared" si="1"/>
        <v>0</v>
      </c>
      <c r="AF90" s="173"/>
      <c r="AG90" s="173"/>
      <c r="AH90" s="143">
        <f t="shared" si="3"/>
        <v>0</v>
      </c>
      <c r="AI90" s="4"/>
      <c r="AJ90" s="4"/>
      <c r="AK90" s="4"/>
    </row>
    <row r="91" spans="1:37" ht="42" customHeight="1" x14ac:dyDescent="0.3">
      <c r="A91" s="220" t="s">
        <v>78</v>
      </c>
      <c r="B91" s="220"/>
      <c r="C91" s="220"/>
      <c r="D91" s="220"/>
      <c r="E91" s="220"/>
      <c r="F91" s="85"/>
      <c r="G91" s="85"/>
      <c r="H91" s="82"/>
      <c r="I91" s="82"/>
      <c r="J91" s="163">
        <f t="shared" si="2"/>
        <v>0</v>
      </c>
      <c r="K91" s="163">
        <f t="shared" si="2"/>
        <v>0</v>
      </c>
      <c r="L91" s="81"/>
      <c r="M91" s="81"/>
      <c r="N91" s="85"/>
      <c r="O91" s="85"/>
      <c r="P91" s="85"/>
      <c r="Q91" s="85"/>
      <c r="R91" s="85"/>
      <c r="S91" s="85"/>
      <c r="T91" s="85"/>
      <c r="U91" s="85"/>
      <c r="V91" s="81"/>
      <c r="W91" s="81"/>
      <c r="X91" s="82"/>
      <c r="Y91" s="82"/>
      <c r="Z91" s="83"/>
      <c r="AA91" s="83"/>
      <c r="AB91" s="83"/>
      <c r="AC91" s="137">
        <v>0</v>
      </c>
      <c r="AD91" s="137">
        <v>0</v>
      </c>
      <c r="AE91" s="143">
        <f t="shared" si="1"/>
        <v>0</v>
      </c>
      <c r="AF91" s="173"/>
      <c r="AG91" s="173"/>
      <c r="AH91" s="143">
        <f t="shared" si="3"/>
        <v>0</v>
      </c>
      <c r="AI91" s="4"/>
      <c r="AJ91" s="4"/>
      <c r="AK91" s="4"/>
    </row>
    <row r="92" spans="1:37" ht="34.5" customHeight="1" x14ac:dyDescent="0.3">
      <c r="A92" s="208" t="s">
        <v>79</v>
      </c>
      <c r="B92" s="208"/>
      <c r="C92" s="32" t="s">
        <v>58</v>
      </c>
      <c r="D92" s="40"/>
      <c r="E92" s="80" t="s">
        <v>59</v>
      </c>
      <c r="F92" s="81">
        <v>150000</v>
      </c>
      <c r="G92" s="81"/>
      <c r="H92" s="82">
        <v>0</v>
      </c>
      <c r="I92" s="82">
        <v>0</v>
      </c>
      <c r="J92" s="163">
        <f t="shared" si="2"/>
        <v>0</v>
      </c>
      <c r="K92" s="163">
        <f t="shared" si="2"/>
        <v>0</v>
      </c>
      <c r="L92" s="81">
        <v>0</v>
      </c>
      <c r="M92" s="81">
        <v>0</v>
      </c>
      <c r="N92" s="81"/>
      <c r="O92" s="81"/>
      <c r="P92" s="81"/>
      <c r="Q92" s="81"/>
      <c r="R92" s="81"/>
      <c r="S92" s="81"/>
      <c r="T92" s="81"/>
      <c r="U92" s="81"/>
      <c r="V92" s="81">
        <v>150000</v>
      </c>
      <c r="W92" s="81">
        <v>0</v>
      </c>
      <c r="X92" s="82">
        <v>0</v>
      </c>
      <c r="Y92" s="82">
        <v>0</v>
      </c>
      <c r="Z92" s="83"/>
      <c r="AA92" s="83"/>
      <c r="AB92" s="83"/>
      <c r="AC92" s="137">
        <v>-150000</v>
      </c>
      <c r="AD92" s="137">
        <v>0</v>
      </c>
      <c r="AE92" s="143">
        <f t="shared" si="1"/>
        <v>-150000</v>
      </c>
      <c r="AF92" s="173"/>
      <c r="AG92" s="173"/>
      <c r="AH92" s="143">
        <f t="shared" si="3"/>
        <v>0</v>
      </c>
      <c r="AI92" s="4"/>
      <c r="AJ92" s="4"/>
      <c r="AK92" s="4"/>
    </row>
    <row r="93" spans="1:37" ht="26.25" customHeight="1" x14ac:dyDescent="0.3">
      <c r="A93" s="208" t="s">
        <v>80</v>
      </c>
      <c r="B93" s="208"/>
      <c r="C93" s="32" t="s">
        <v>58</v>
      </c>
      <c r="D93" s="40">
        <v>2240</v>
      </c>
      <c r="E93" s="80" t="s">
        <v>60</v>
      </c>
      <c r="F93" s="81">
        <v>60000</v>
      </c>
      <c r="G93" s="81"/>
      <c r="H93" s="82">
        <v>60000</v>
      </c>
      <c r="I93" s="82">
        <v>0</v>
      </c>
      <c r="J93" s="163">
        <f t="shared" si="2"/>
        <v>60000</v>
      </c>
      <c r="K93" s="163">
        <f t="shared" si="2"/>
        <v>0</v>
      </c>
      <c r="L93" s="81">
        <v>0</v>
      </c>
      <c r="M93" s="81">
        <v>0</v>
      </c>
      <c r="N93" s="81">
        <v>60000</v>
      </c>
      <c r="O93" s="81"/>
      <c r="P93" s="81"/>
      <c r="Q93" s="81"/>
      <c r="R93" s="81"/>
      <c r="S93" s="81"/>
      <c r="T93" s="81">
        <v>0</v>
      </c>
      <c r="U93" s="81"/>
      <c r="V93" s="81">
        <v>60000</v>
      </c>
      <c r="W93" s="81">
        <v>0</v>
      </c>
      <c r="X93" s="82">
        <v>60000</v>
      </c>
      <c r="Y93" s="82">
        <v>0</v>
      </c>
      <c r="Z93" s="83"/>
      <c r="AA93" s="83"/>
      <c r="AB93" s="83"/>
      <c r="AC93" s="137">
        <v>0</v>
      </c>
      <c r="AD93" s="137">
        <v>0</v>
      </c>
      <c r="AE93" s="143">
        <f t="shared" si="1"/>
        <v>0</v>
      </c>
      <c r="AF93" s="173"/>
      <c r="AG93" s="173"/>
      <c r="AH93" s="143">
        <f t="shared" si="3"/>
        <v>0</v>
      </c>
      <c r="AI93" s="4"/>
      <c r="AJ93" s="4"/>
      <c r="AK93" s="4"/>
    </row>
    <row r="94" spans="1:37" ht="32.25" customHeight="1" x14ac:dyDescent="0.3">
      <c r="A94" s="220" t="s">
        <v>81</v>
      </c>
      <c r="B94" s="220"/>
      <c r="C94" s="220"/>
      <c r="D94" s="220"/>
      <c r="E94" s="220"/>
      <c r="F94" s="81"/>
      <c r="G94" s="81"/>
      <c r="H94" s="82"/>
      <c r="I94" s="82"/>
      <c r="J94" s="163">
        <f t="shared" si="2"/>
        <v>0</v>
      </c>
      <c r="K94" s="163">
        <f t="shared" si="2"/>
        <v>0</v>
      </c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2"/>
      <c r="Y94" s="82"/>
      <c r="Z94" s="83"/>
      <c r="AA94" s="83"/>
      <c r="AB94" s="83"/>
      <c r="AC94" s="137">
        <v>0</v>
      </c>
      <c r="AD94" s="137">
        <v>0</v>
      </c>
      <c r="AE94" s="143">
        <f t="shared" si="1"/>
        <v>0</v>
      </c>
      <c r="AF94" s="173"/>
      <c r="AG94" s="173"/>
      <c r="AH94" s="143">
        <f t="shared" si="3"/>
        <v>0</v>
      </c>
      <c r="AI94" s="4"/>
      <c r="AJ94" s="4"/>
      <c r="AK94" s="4"/>
    </row>
    <row r="95" spans="1:37" ht="32.25" customHeight="1" x14ac:dyDescent="0.3">
      <c r="A95" s="221" t="s">
        <v>82</v>
      </c>
      <c r="B95" s="221"/>
      <c r="C95" s="32" t="s">
        <v>58</v>
      </c>
      <c r="D95" s="40">
        <v>2210</v>
      </c>
      <c r="E95" s="80" t="s">
        <v>64</v>
      </c>
      <c r="F95" s="81">
        <v>35000</v>
      </c>
      <c r="G95" s="81"/>
      <c r="H95" s="82">
        <v>35000</v>
      </c>
      <c r="I95" s="82">
        <v>0</v>
      </c>
      <c r="J95" s="163">
        <f t="shared" si="2"/>
        <v>35000</v>
      </c>
      <c r="K95" s="163">
        <f t="shared" si="2"/>
        <v>0</v>
      </c>
      <c r="L95" s="81">
        <v>0</v>
      </c>
      <c r="M95" s="81">
        <v>0</v>
      </c>
      <c r="N95" s="81">
        <v>35000</v>
      </c>
      <c r="O95" s="81"/>
      <c r="P95" s="81"/>
      <c r="Q95" s="81"/>
      <c r="R95" s="81"/>
      <c r="S95" s="81"/>
      <c r="T95" s="81">
        <v>0</v>
      </c>
      <c r="U95" s="81"/>
      <c r="V95" s="81">
        <v>35000</v>
      </c>
      <c r="W95" s="81">
        <v>0</v>
      </c>
      <c r="X95" s="83">
        <v>35000</v>
      </c>
      <c r="Y95" s="82">
        <v>0</v>
      </c>
      <c r="Z95" s="83"/>
      <c r="AA95" s="83"/>
      <c r="AB95" s="83"/>
      <c r="AC95" s="137">
        <v>0</v>
      </c>
      <c r="AD95" s="137">
        <v>0</v>
      </c>
      <c r="AE95" s="143">
        <f t="shared" si="1"/>
        <v>0</v>
      </c>
      <c r="AF95" s="173"/>
      <c r="AG95" s="173"/>
      <c r="AH95" s="143">
        <f t="shared" si="3"/>
        <v>0</v>
      </c>
      <c r="AI95" s="4"/>
      <c r="AJ95" s="4"/>
      <c r="AK95" s="4"/>
    </row>
    <row r="96" spans="1:37" ht="47.25" customHeight="1" x14ac:dyDescent="0.3">
      <c r="A96" s="221"/>
      <c r="B96" s="221"/>
      <c r="C96" s="32" t="s">
        <v>58</v>
      </c>
      <c r="D96" s="40">
        <v>2240</v>
      </c>
      <c r="E96" s="80" t="s">
        <v>64</v>
      </c>
      <c r="F96" s="81">
        <v>50000</v>
      </c>
      <c r="G96" s="81"/>
      <c r="H96" s="82">
        <v>50000</v>
      </c>
      <c r="I96" s="82">
        <v>0</v>
      </c>
      <c r="J96" s="163">
        <f t="shared" si="2"/>
        <v>50000</v>
      </c>
      <c r="K96" s="163">
        <f t="shared" si="2"/>
        <v>0</v>
      </c>
      <c r="L96" s="81">
        <v>0</v>
      </c>
      <c r="M96" s="81">
        <v>0</v>
      </c>
      <c r="N96" s="81">
        <v>50000</v>
      </c>
      <c r="O96" s="81"/>
      <c r="P96" s="81"/>
      <c r="Q96" s="81"/>
      <c r="R96" s="81"/>
      <c r="S96" s="81"/>
      <c r="T96" s="81">
        <v>0</v>
      </c>
      <c r="U96" s="81"/>
      <c r="V96" s="81">
        <v>50000</v>
      </c>
      <c r="W96" s="81">
        <v>0</v>
      </c>
      <c r="X96" s="83">
        <v>50000</v>
      </c>
      <c r="Y96" s="82">
        <v>0</v>
      </c>
      <c r="Z96" s="83"/>
      <c r="AA96" s="83"/>
      <c r="AB96" s="83"/>
      <c r="AC96" s="137">
        <v>0</v>
      </c>
      <c r="AD96" s="137">
        <v>0</v>
      </c>
      <c r="AE96" s="143">
        <f t="shared" si="1"/>
        <v>0</v>
      </c>
      <c r="AF96" s="173"/>
      <c r="AG96" s="173"/>
      <c r="AH96" s="143">
        <f t="shared" si="3"/>
        <v>0</v>
      </c>
      <c r="AI96" s="4"/>
      <c r="AJ96" s="4"/>
      <c r="AK96" s="4"/>
    </row>
    <row r="97" spans="1:37" ht="54" customHeight="1" x14ac:dyDescent="0.3">
      <c r="A97" s="208" t="s">
        <v>83</v>
      </c>
      <c r="B97" s="208"/>
      <c r="C97" s="32" t="s">
        <v>58</v>
      </c>
      <c r="D97" s="40">
        <v>2240</v>
      </c>
      <c r="E97" s="80" t="s">
        <v>84</v>
      </c>
      <c r="F97" s="81">
        <v>144000</v>
      </c>
      <c r="G97" s="81"/>
      <c r="H97" s="82">
        <v>144000</v>
      </c>
      <c r="I97" s="82">
        <v>0</v>
      </c>
      <c r="J97" s="163">
        <f t="shared" si="2"/>
        <v>144000</v>
      </c>
      <c r="K97" s="163">
        <f t="shared" si="2"/>
        <v>0</v>
      </c>
      <c r="L97" s="81">
        <v>0</v>
      </c>
      <c r="M97" s="81">
        <v>0</v>
      </c>
      <c r="N97" s="81">
        <v>144000</v>
      </c>
      <c r="O97" s="81"/>
      <c r="P97" s="81"/>
      <c r="Q97" s="81"/>
      <c r="R97" s="81"/>
      <c r="S97" s="81"/>
      <c r="T97" s="81">
        <v>0</v>
      </c>
      <c r="U97" s="81"/>
      <c r="V97" s="81">
        <v>144000</v>
      </c>
      <c r="W97" s="81">
        <v>0</v>
      </c>
      <c r="X97" s="83">
        <v>144000</v>
      </c>
      <c r="Y97" s="82">
        <v>0</v>
      </c>
      <c r="Z97" s="83"/>
      <c r="AA97" s="83"/>
      <c r="AB97" s="83"/>
      <c r="AC97" s="137">
        <v>0</v>
      </c>
      <c r="AD97" s="137">
        <v>0</v>
      </c>
      <c r="AE97" s="143">
        <f t="shared" si="1"/>
        <v>0</v>
      </c>
      <c r="AF97" s="173"/>
      <c r="AG97" s="173"/>
      <c r="AH97" s="143">
        <f t="shared" si="3"/>
        <v>0</v>
      </c>
      <c r="AI97" s="4"/>
      <c r="AJ97" s="4"/>
      <c r="AK97" s="4"/>
    </row>
    <row r="98" spans="1:37" ht="21.75" customHeight="1" x14ac:dyDescent="0.3">
      <c r="A98" s="202" t="s">
        <v>85</v>
      </c>
      <c r="B98" s="202"/>
      <c r="C98" s="202"/>
      <c r="D98" s="202"/>
      <c r="E98" s="202"/>
      <c r="F98" s="85"/>
      <c r="G98" s="85"/>
      <c r="H98" s="82"/>
      <c r="I98" s="82"/>
      <c r="J98" s="163">
        <f t="shared" si="2"/>
        <v>0</v>
      </c>
      <c r="K98" s="163">
        <f t="shared" si="2"/>
        <v>0</v>
      </c>
      <c r="L98" s="81"/>
      <c r="M98" s="81"/>
      <c r="N98" s="85"/>
      <c r="O98" s="85"/>
      <c r="P98" s="85"/>
      <c r="Q98" s="85"/>
      <c r="R98" s="85"/>
      <c r="S98" s="85"/>
      <c r="T98" s="85"/>
      <c r="U98" s="85"/>
      <c r="V98" s="81"/>
      <c r="W98" s="81"/>
      <c r="X98" s="82"/>
      <c r="Y98" s="82"/>
      <c r="Z98" s="83"/>
      <c r="AA98" s="83"/>
      <c r="AB98" s="83"/>
      <c r="AC98" s="137">
        <v>0</v>
      </c>
      <c r="AD98" s="137">
        <v>0</v>
      </c>
      <c r="AE98" s="143">
        <f t="shared" si="1"/>
        <v>0</v>
      </c>
      <c r="AF98" s="173"/>
      <c r="AG98" s="173"/>
      <c r="AH98" s="143">
        <f t="shared" si="3"/>
        <v>0</v>
      </c>
      <c r="AI98" s="4"/>
      <c r="AJ98" s="4"/>
      <c r="AK98" s="4"/>
    </row>
    <row r="99" spans="1:37" ht="45" customHeight="1" x14ac:dyDescent="0.3">
      <c r="A99" s="220" t="s">
        <v>86</v>
      </c>
      <c r="B99" s="220"/>
      <c r="C99" s="220"/>
      <c r="D99" s="220"/>
      <c r="E99" s="220"/>
      <c r="F99" s="85"/>
      <c r="G99" s="85"/>
      <c r="H99" s="82"/>
      <c r="I99" s="82"/>
      <c r="J99" s="163">
        <f t="shared" si="2"/>
        <v>0</v>
      </c>
      <c r="K99" s="163">
        <f t="shared" si="2"/>
        <v>0</v>
      </c>
      <c r="L99" s="81"/>
      <c r="M99" s="81"/>
      <c r="N99" s="85"/>
      <c r="O99" s="85"/>
      <c r="P99" s="85"/>
      <c r="Q99" s="85"/>
      <c r="R99" s="85"/>
      <c r="S99" s="85"/>
      <c r="T99" s="85"/>
      <c r="U99" s="85"/>
      <c r="V99" s="81"/>
      <c r="W99" s="81"/>
      <c r="X99" s="82"/>
      <c r="Y99" s="82"/>
      <c r="Z99" s="83"/>
      <c r="AA99" s="83"/>
      <c r="AB99" s="83"/>
      <c r="AC99" s="137">
        <v>0</v>
      </c>
      <c r="AD99" s="137">
        <v>0</v>
      </c>
      <c r="AE99" s="143">
        <f t="shared" si="1"/>
        <v>0</v>
      </c>
      <c r="AF99" s="173"/>
      <c r="AG99" s="173"/>
      <c r="AH99" s="143">
        <f t="shared" si="3"/>
        <v>0</v>
      </c>
      <c r="AI99" s="4"/>
      <c r="AJ99" s="4"/>
      <c r="AK99" s="4"/>
    </row>
    <row r="100" spans="1:37" ht="40.15" customHeight="1" x14ac:dyDescent="0.3">
      <c r="A100" s="208" t="s">
        <v>87</v>
      </c>
      <c r="B100" s="208"/>
      <c r="C100" s="32" t="s">
        <v>58</v>
      </c>
      <c r="D100" s="40">
        <v>2240</v>
      </c>
      <c r="E100" s="80" t="s">
        <v>59</v>
      </c>
      <c r="F100" s="81">
        <v>195000</v>
      </c>
      <c r="G100" s="81"/>
      <c r="H100" s="82">
        <v>195000</v>
      </c>
      <c r="I100" s="82">
        <v>0</v>
      </c>
      <c r="J100" s="163">
        <f t="shared" si="2"/>
        <v>195000</v>
      </c>
      <c r="K100" s="163">
        <f t="shared" si="2"/>
        <v>0</v>
      </c>
      <c r="L100" s="81">
        <v>0</v>
      </c>
      <c r="M100" s="81">
        <v>0</v>
      </c>
      <c r="N100" s="81">
        <v>195000</v>
      </c>
      <c r="O100" s="81"/>
      <c r="P100" s="81"/>
      <c r="Q100" s="81"/>
      <c r="R100" s="81"/>
      <c r="S100" s="81"/>
      <c r="T100" s="81">
        <v>0</v>
      </c>
      <c r="U100" s="81"/>
      <c r="V100" s="81">
        <v>195000</v>
      </c>
      <c r="W100" s="81">
        <v>0</v>
      </c>
      <c r="X100" s="82">
        <v>195000</v>
      </c>
      <c r="Y100" s="82">
        <v>0</v>
      </c>
      <c r="Z100" s="83"/>
      <c r="AA100" s="83"/>
      <c r="AB100" s="83"/>
      <c r="AC100" s="137">
        <v>0</v>
      </c>
      <c r="AD100" s="137">
        <v>0</v>
      </c>
      <c r="AE100" s="143">
        <f t="shared" si="1"/>
        <v>0</v>
      </c>
      <c r="AF100" s="173"/>
      <c r="AG100" s="173"/>
      <c r="AH100" s="143">
        <f t="shared" si="3"/>
        <v>0</v>
      </c>
      <c r="AI100" s="4"/>
      <c r="AJ100" s="4"/>
      <c r="AK100" s="4"/>
    </row>
    <row r="101" spans="1:37" ht="31.5" customHeight="1" x14ac:dyDescent="0.3">
      <c r="A101" s="208"/>
      <c r="B101" s="208"/>
      <c r="C101" s="32"/>
      <c r="D101" s="40">
        <v>2240</v>
      </c>
      <c r="E101" s="80" t="s">
        <v>59</v>
      </c>
      <c r="F101" s="81"/>
      <c r="G101" s="81"/>
      <c r="H101" s="82">
        <v>0</v>
      </c>
      <c r="I101" s="82">
        <v>0</v>
      </c>
      <c r="J101" s="163">
        <f t="shared" si="2"/>
        <v>0</v>
      </c>
      <c r="K101" s="163">
        <f t="shared" si="2"/>
        <v>0</v>
      </c>
      <c r="L101" s="81">
        <v>0</v>
      </c>
      <c r="M101" s="81">
        <v>0</v>
      </c>
      <c r="N101" s="81"/>
      <c r="O101" s="81"/>
      <c r="P101" s="81"/>
      <c r="Q101" s="81"/>
      <c r="R101" s="81"/>
      <c r="S101" s="81"/>
      <c r="T101" s="81"/>
      <c r="U101" s="81"/>
      <c r="V101" s="81">
        <v>0</v>
      </c>
      <c r="W101" s="81">
        <v>0</v>
      </c>
      <c r="X101" s="82">
        <v>0</v>
      </c>
      <c r="Y101" s="82">
        <v>0</v>
      </c>
      <c r="Z101" s="83"/>
      <c r="AA101" s="83"/>
      <c r="AB101" s="83"/>
      <c r="AC101" s="137">
        <v>0</v>
      </c>
      <c r="AD101" s="137">
        <v>0</v>
      </c>
      <c r="AE101" s="143">
        <f t="shared" si="1"/>
        <v>0</v>
      </c>
      <c r="AF101" s="173"/>
      <c r="AG101" s="173"/>
      <c r="AH101" s="143">
        <f t="shared" si="3"/>
        <v>0</v>
      </c>
      <c r="AI101" s="4"/>
      <c r="AJ101" s="4"/>
      <c r="AK101" s="4"/>
    </row>
    <row r="102" spans="1:37" ht="46.9" customHeight="1" x14ac:dyDescent="0.3">
      <c r="A102" s="208" t="s">
        <v>88</v>
      </c>
      <c r="B102" s="208"/>
      <c r="C102" s="32" t="s">
        <v>58</v>
      </c>
      <c r="D102" s="40">
        <v>2240</v>
      </c>
      <c r="E102" s="80" t="s">
        <v>60</v>
      </c>
      <c r="F102" s="81">
        <v>200000</v>
      </c>
      <c r="G102" s="81"/>
      <c r="H102" s="82">
        <v>196000</v>
      </c>
      <c r="I102" s="82">
        <v>0</v>
      </c>
      <c r="J102" s="163">
        <f t="shared" si="2"/>
        <v>100000</v>
      </c>
      <c r="K102" s="163">
        <f t="shared" si="2"/>
        <v>0</v>
      </c>
      <c r="L102" s="81">
        <v>0</v>
      </c>
      <c r="M102" s="81">
        <v>0</v>
      </c>
      <c r="N102" s="81">
        <v>196000</v>
      </c>
      <c r="O102" s="81"/>
      <c r="P102" s="81"/>
      <c r="Q102" s="81"/>
      <c r="R102" s="81"/>
      <c r="S102" s="81"/>
      <c r="T102" s="81">
        <v>0</v>
      </c>
      <c r="U102" s="81"/>
      <c r="V102" s="81">
        <v>200000</v>
      </c>
      <c r="W102" s="81">
        <v>0</v>
      </c>
      <c r="X102" s="82">
        <v>196000</v>
      </c>
      <c r="Y102" s="82">
        <v>0</v>
      </c>
      <c r="Z102" s="83"/>
      <c r="AA102" s="83"/>
      <c r="AB102" s="83"/>
      <c r="AC102" s="137">
        <v>-100000</v>
      </c>
      <c r="AD102" s="137">
        <v>0</v>
      </c>
      <c r="AE102" s="143">
        <f t="shared" si="1"/>
        <v>-100000</v>
      </c>
      <c r="AF102" s="173"/>
      <c r="AG102" s="173"/>
      <c r="AH102" s="143">
        <f t="shared" si="3"/>
        <v>0</v>
      </c>
      <c r="AI102" s="4"/>
      <c r="AJ102" s="4"/>
      <c r="AK102" s="4"/>
    </row>
    <row r="103" spans="1:37" ht="48" customHeight="1" x14ac:dyDescent="0.3">
      <c r="A103" s="220" t="s">
        <v>89</v>
      </c>
      <c r="B103" s="220"/>
      <c r="C103" s="220"/>
      <c r="D103" s="220"/>
      <c r="E103" s="220"/>
      <c r="F103" s="85"/>
      <c r="G103" s="85"/>
      <c r="H103" s="82"/>
      <c r="I103" s="82"/>
      <c r="J103" s="163">
        <f t="shared" si="2"/>
        <v>0</v>
      </c>
      <c r="K103" s="163">
        <f t="shared" si="2"/>
        <v>0</v>
      </c>
      <c r="L103" s="81"/>
      <c r="M103" s="81"/>
      <c r="N103" s="85"/>
      <c r="O103" s="85"/>
      <c r="P103" s="85"/>
      <c r="Q103" s="85"/>
      <c r="R103" s="85"/>
      <c r="S103" s="85"/>
      <c r="T103" s="85"/>
      <c r="U103" s="85"/>
      <c r="V103" s="81"/>
      <c r="W103" s="81"/>
      <c r="X103" s="82"/>
      <c r="Y103" s="82"/>
      <c r="Z103" s="83"/>
      <c r="AA103" s="83"/>
      <c r="AB103" s="83"/>
      <c r="AC103" s="137">
        <v>0</v>
      </c>
      <c r="AD103" s="137">
        <v>0</v>
      </c>
      <c r="AE103" s="143">
        <f t="shared" si="1"/>
        <v>0</v>
      </c>
      <c r="AF103" s="173"/>
      <c r="AG103" s="173"/>
      <c r="AH103" s="143">
        <f t="shared" si="3"/>
        <v>0</v>
      </c>
      <c r="AI103" s="4"/>
      <c r="AJ103" s="4"/>
      <c r="AK103" s="4"/>
    </row>
    <row r="104" spans="1:37" ht="54" customHeight="1" x14ac:dyDescent="0.3">
      <c r="A104" s="208" t="s">
        <v>90</v>
      </c>
      <c r="B104" s="208"/>
      <c r="C104" s="32" t="s">
        <v>58</v>
      </c>
      <c r="D104" s="176">
        <v>2240</v>
      </c>
      <c r="E104" s="32" t="s">
        <v>64</v>
      </c>
      <c r="F104" s="86">
        <v>35000</v>
      </c>
      <c r="G104" s="85"/>
      <c r="H104" s="82"/>
      <c r="I104" s="82">
        <v>0</v>
      </c>
      <c r="J104" s="163">
        <f t="shared" si="2"/>
        <v>0</v>
      </c>
      <c r="K104" s="163">
        <f t="shared" si="2"/>
        <v>0</v>
      </c>
      <c r="L104" s="81">
        <v>0</v>
      </c>
      <c r="M104" s="81">
        <v>0</v>
      </c>
      <c r="N104" s="85"/>
      <c r="O104" s="85"/>
      <c r="P104" s="85"/>
      <c r="Q104" s="85"/>
      <c r="R104" s="85"/>
      <c r="S104" s="85"/>
      <c r="T104" s="85"/>
      <c r="U104" s="85"/>
      <c r="V104" s="81">
        <v>35000</v>
      </c>
      <c r="W104" s="81">
        <v>0</v>
      </c>
      <c r="X104" s="82"/>
      <c r="Y104" s="82">
        <v>0</v>
      </c>
      <c r="Z104" s="83"/>
      <c r="AA104" s="83"/>
      <c r="AB104" s="83"/>
      <c r="AC104" s="137">
        <v>-35000</v>
      </c>
      <c r="AD104" s="137">
        <v>0</v>
      </c>
      <c r="AE104" s="143">
        <f t="shared" si="1"/>
        <v>-35000</v>
      </c>
      <c r="AF104" s="173"/>
      <c r="AG104" s="173"/>
      <c r="AH104" s="143">
        <f t="shared" si="3"/>
        <v>0</v>
      </c>
      <c r="AI104" s="4"/>
      <c r="AJ104" s="4"/>
      <c r="AK104" s="4"/>
    </row>
    <row r="105" spans="1:37" ht="33.950000000000003" customHeight="1" x14ac:dyDescent="0.3">
      <c r="A105" s="208" t="s">
        <v>91</v>
      </c>
      <c r="B105" s="208"/>
      <c r="C105" s="32" t="s">
        <v>58</v>
      </c>
      <c r="D105" s="40">
        <v>2240</v>
      </c>
      <c r="E105" s="80" t="s">
        <v>84</v>
      </c>
      <c r="F105" s="81">
        <v>150000</v>
      </c>
      <c r="G105" s="81"/>
      <c r="H105" s="82"/>
      <c r="I105" s="82">
        <v>0</v>
      </c>
      <c r="J105" s="163">
        <f t="shared" si="2"/>
        <v>0</v>
      </c>
      <c r="K105" s="163">
        <f t="shared" si="2"/>
        <v>0</v>
      </c>
      <c r="L105" s="81">
        <v>0</v>
      </c>
      <c r="M105" s="81">
        <v>0</v>
      </c>
      <c r="N105" s="81"/>
      <c r="O105" s="81"/>
      <c r="P105" s="81"/>
      <c r="Q105" s="81"/>
      <c r="R105" s="81"/>
      <c r="S105" s="81"/>
      <c r="T105" s="81"/>
      <c r="U105" s="81"/>
      <c r="V105" s="81">
        <v>150000</v>
      </c>
      <c r="W105" s="81">
        <v>0</v>
      </c>
      <c r="X105" s="82"/>
      <c r="Y105" s="82">
        <v>0</v>
      </c>
      <c r="Z105" s="83"/>
      <c r="AA105" s="83"/>
      <c r="AB105" s="83"/>
      <c r="AC105" s="137">
        <v>-150000</v>
      </c>
      <c r="AD105" s="137">
        <v>0</v>
      </c>
      <c r="AE105" s="143">
        <f t="shared" si="1"/>
        <v>-150000</v>
      </c>
      <c r="AF105" s="173"/>
      <c r="AG105" s="173"/>
      <c r="AH105" s="143">
        <f t="shared" si="3"/>
        <v>0</v>
      </c>
      <c r="AI105" s="4"/>
      <c r="AJ105" s="4"/>
      <c r="AK105" s="4"/>
    </row>
    <row r="106" spans="1:37" ht="59.25" customHeight="1" x14ac:dyDescent="0.3">
      <c r="A106" s="208" t="s">
        <v>92</v>
      </c>
      <c r="B106" s="208"/>
      <c r="C106" s="32" t="s">
        <v>58</v>
      </c>
      <c r="D106" s="40">
        <v>2240</v>
      </c>
      <c r="E106" s="80" t="s">
        <v>66</v>
      </c>
      <c r="F106" s="81">
        <v>100000</v>
      </c>
      <c r="G106" s="81"/>
      <c r="H106" s="82">
        <v>63000</v>
      </c>
      <c r="I106" s="82">
        <v>0</v>
      </c>
      <c r="J106" s="163">
        <f t="shared" si="2"/>
        <v>195000</v>
      </c>
      <c r="K106" s="163">
        <f t="shared" si="2"/>
        <v>0</v>
      </c>
      <c r="L106" s="81">
        <v>95000</v>
      </c>
      <c r="M106" s="81">
        <v>0</v>
      </c>
      <c r="N106" s="81">
        <v>63000</v>
      </c>
      <c r="O106" s="81"/>
      <c r="P106" s="81">
        <v>37000</v>
      </c>
      <c r="Q106" s="81"/>
      <c r="R106" s="81"/>
      <c r="S106" s="81"/>
      <c r="T106" s="81">
        <v>0</v>
      </c>
      <c r="U106" s="81"/>
      <c r="V106" s="81">
        <v>195000</v>
      </c>
      <c r="W106" s="81">
        <v>0</v>
      </c>
      <c r="X106" s="82">
        <v>100000</v>
      </c>
      <c r="Y106" s="82">
        <v>0</v>
      </c>
      <c r="Z106" s="83">
        <v>95000</v>
      </c>
      <c r="AA106" s="83"/>
      <c r="AB106" s="83">
        <v>95000</v>
      </c>
      <c r="AC106" s="137">
        <v>0</v>
      </c>
      <c r="AD106" s="137">
        <v>0</v>
      </c>
      <c r="AE106" s="143">
        <f t="shared" si="1"/>
        <v>0</v>
      </c>
      <c r="AF106" s="173"/>
      <c r="AG106" s="173"/>
      <c r="AH106" s="143">
        <f t="shared" si="3"/>
        <v>0</v>
      </c>
      <c r="AI106" s="4"/>
      <c r="AJ106" s="4"/>
      <c r="AK106" s="4"/>
    </row>
    <row r="107" spans="1:37" ht="38.25" customHeight="1" x14ac:dyDescent="0.3">
      <c r="A107" s="208" t="s">
        <v>93</v>
      </c>
      <c r="B107" s="208"/>
      <c r="C107" s="32" t="s">
        <v>58</v>
      </c>
      <c r="D107" s="40">
        <v>2240</v>
      </c>
      <c r="E107" s="80" t="s">
        <v>68</v>
      </c>
      <c r="F107" s="81">
        <v>150000</v>
      </c>
      <c r="G107" s="81"/>
      <c r="H107" s="82"/>
      <c r="I107" s="82">
        <v>0</v>
      </c>
      <c r="J107" s="163">
        <f t="shared" si="2"/>
        <v>0</v>
      </c>
      <c r="K107" s="163">
        <f t="shared" si="2"/>
        <v>0</v>
      </c>
      <c r="L107" s="81">
        <v>0</v>
      </c>
      <c r="M107" s="81">
        <v>0</v>
      </c>
      <c r="N107" s="81"/>
      <c r="O107" s="81"/>
      <c r="P107" s="81"/>
      <c r="Q107" s="81"/>
      <c r="R107" s="81"/>
      <c r="S107" s="81"/>
      <c r="T107" s="81"/>
      <c r="U107" s="81"/>
      <c r="V107" s="81">
        <v>150000</v>
      </c>
      <c r="W107" s="81">
        <v>0</v>
      </c>
      <c r="X107" s="82"/>
      <c r="Y107" s="82">
        <v>0</v>
      </c>
      <c r="Z107" s="83"/>
      <c r="AA107" s="83"/>
      <c r="AB107" s="83"/>
      <c r="AC107" s="137">
        <v>-150000</v>
      </c>
      <c r="AD107" s="137">
        <v>0</v>
      </c>
      <c r="AE107" s="143">
        <f t="shared" si="1"/>
        <v>-150000</v>
      </c>
      <c r="AF107" s="173"/>
      <c r="AG107" s="173"/>
      <c r="AH107" s="143">
        <f t="shared" si="3"/>
        <v>0</v>
      </c>
      <c r="AI107" s="4"/>
      <c r="AJ107" s="4"/>
      <c r="AK107" s="4"/>
    </row>
    <row r="108" spans="1:37" ht="45.6" customHeight="1" x14ac:dyDescent="0.3">
      <c r="A108" s="208" t="s">
        <v>94</v>
      </c>
      <c r="B108" s="208"/>
      <c r="C108" s="32" t="s">
        <v>58</v>
      </c>
      <c r="D108" s="40">
        <v>2240</v>
      </c>
      <c r="E108" s="80" t="s">
        <v>70</v>
      </c>
      <c r="F108" s="81">
        <v>100000</v>
      </c>
      <c r="G108" s="81"/>
      <c r="H108" s="82"/>
      <c r="I108" s="82">
        <v>0</v>
      </c>
      <c r="J108" s="163">
        <f t="shared" si="2"/>
        <v>0</v>
      </c>
      <c r="K108" s="163">
        <f t="shared" si="2"/>
        <v>0</v>
      </c>
      <c r="L108" s="81">
        <v>0</v>
      </c>
      <c r="M108" s="81">
        <v>0</v>
      </c>
      <c r="N108" s="81"/>
      <c r="O108" s="81"/>
      <c r="P108" s="81"/>
      <c r="Q108" s="81"/>
      <c r="R108" s="81"/>
      <c r="S108" s="81"/>
      <c r="T108" s="81"/>
      <c r="U108" s="81"/>
      <c r="V108" s="81">
        <v>100000</v>
      </c>
      <c r="W108" s="81">
        <v>0</v>
      </c>
      <c r="X108" s="82"/>
      <c r="Y108" s="82">
        <v>0</v>
      </c>
      <c r="Z108" s="83"/>
      <c r="AA108" s="83"/>
      <c r="AB108" s="83"/>
      <c r="AC108" s="137">
        <v>-100000</v>
      </c>
      <c r="AD108" s="137">
        <v>0</v>
      </c>
      <c r="AE108" s="143">
        <f t="shared" si="1"/>
        <v>-100000</v>
      </c>
      <c r="AF108" s="173"/>
      <c r="AG108" s="173"/>
      <c r="AH108" s="143">
        <f t="shared" si="3"/>
        <v>0</v>
      </c>
      <c r="AI108" s="4"/>
      <c r="AJ108" s="4"/>
      <c r="AK108" s="4"/>
    </row>
    <row r="109" spans="1:37" ht="46.9" customHeight="1" x14ac:dyDescent="0.3">
      <c r="A109" s="208" t="s">
        <v>95</v>
      </c>
      <c r="B109" s="208"/>
      <c r="C109" s="32" t="s">
        <v>58</v>
      </c>
      <c r="D109" s="40">
        <v>2240</v>
      </c>
      <c r="E109" s="80" t="s">
        <v>96</v>
      </c>
      <c r="F109" s="81">
        <v>100000</v>
      </c>
      <c r="G109" s="81"/>
      <c r="H109" s="82"/>
      <c r="I109" s="82">
        <v>0</v>
      </c>
      <c r="J109" s="163">
        <f t="shared" si="2"/>
        <v>0</v>
      </c>
      <c r="K109" s="163">
        <f t="shared" si="2"/>
        <v>0</v>
      </c>
      <c r="L109" s="81">
        <v>0</v>
      </c>
      <c r="M109" s="81">
        <v>0</v>
      </c>
      <c r="N109" s="81"/>
      <c r="O109" s="81"/>
      <c r="P109" s="81"/>
      <c r="Q109" s="81"/>
      <c r="R109" s="81"/>
      <c r="S109" s="81"/>
      <c r="T109" s="81"/>
      <c r="U109" s="81"/>
      <c r="V109" s="81">
        <v>100000</v>
      </c>
      <c r="W109" s="81">
        <v>0</v>
      </c>
      <c r="X109" s="82"/>
      <c r="Y109" s="82">
        <v>0</v>
      </c>
      <c r="Z109" s="83"/>
      <c r="AA109" s="83"/>
      <c r="AB109" s="83"/>
      <c r="AC109" s="137">
        <v>-100000</v>
      </c>
      <c r="AD109" s="137">
        <v>0</v>
      </c>
      <c r="AE109" s="143">
        <f t="shared" si="1"/>
        <v>-100000</v>
      </c>
      <c r="AF109" s="173"/>
      <c r="AG109" s="173"/>
      <c r="AH109" s="143">
        <f t="shared" si="3"/>
        <v>0</v>
      </c>
      <c r="AI109" s="4"/>
      <c r="AJ109" s="4"/>
      <c r="AK109" s="4"/>
    </row>
    <row r="110" spans="1:37" ht="29.45" customHeight="1" x14ac:dyDescent="0.3">
      <c r="A110" s="208" t="s">
        <v>97</v>
      </c>
      <c r="B110" s="208"/>
      <c r="C110" s="32" t="s">
        <v>58</v>
      </c>
      <c r="D110" s="40">
        <v>2240</v>
      </c>
      <c r="E110" s="80" t="s">
        <v>98</v>
      </c>
      <c r="F110" s="81">
        <v>100000</v>
      </c>
      <c r="G110" s="81"/>
      <c r="H110" s="82"/>
      <c r="I110" s="82">
        <v>0</v>
      </c>
      <c r="J110" s="163">
        <f t="shared" si="2"/>
        <v>0</v>
      </c>
      <c r="K110" s="163">
        <f t="shared" si="2"/>
        <v>0</v>
      </c>
      <c r="L110" s="81">
        <v>150000</v>
      </c>
      <c r="M110" s="81">
        <v>0</v>
      </c>
      <c r="N110" s="81"/>
      <c r="O110" s="81"/>
      <c r="P110" s="81"/>
      <c r="Q110" s="81"/>
      <c r="R110" s="81"/>
      <c r="S110" s="81"/>
      <c r="T110" s="81"/>
      <c r="U110" s="81"/>
      <c r="V110" s="81">
        <v>250000</v>
      </c>
      <c r="W110" s="81">
        <v>0</v>
      </c>
      <c r="X110" s="82"/>
      <c r="Y110" s="82">
        <v>0</v>
      </c>
      <c r="Z110" s="83">
        <v>150000</v>
      </c>
      <c r="AA110" s="83"/>
      <c r="AB110" s="83">
        <v>150000</v>
      </c>
      <c r="AC110" s="137">
        <v>-250000</v>
      </c>
      <c r="AD110" s="137">
        <v>0</v>
      </c>
      <c r="AE110" s="143">
        <f t="shared" si="1"/>
        <v>-250000</v>
      </c>
      <c r="AF110" s="173"/>
      <c r="AG110" s="173"/>
      <c r="AH110" s="143">
        <f t="shared" si="3"/>
        <v>0</v>
      </c>
      <c r="AI110" s="4"/>
      <c r="AJ110" s="4"/>
      <c r="AK110" s="4"/>
    </row>
    <row r="111" spans="1:37" ht="57" customHeight="1" x14ac:dyDescent="0.3">
      <c r="A111" s="208" t="s">
        <v>99</v>
      </c>
      <c r="B111" s="208"/>
      <c r="C111" s="32" t="s">
        <v>58</v>
      </c>
      <c r="D111" s="40">
        <v>2240</v>
      </c>
      <c r="E111" s="80" t="s">
        <v>100</v>
      </c>
      <c r="F111" s="81">
        <v>150000</v>
      </c>
      <c r="G111" s="81"/>
      <c r="H111" s="82">
        <v>92200</v>
      </c>
      <c r="I111" s="82">
        <v>0</v>
      </c>
      <c r="J111" s="163">
        <f t="shared" si="2"/>
        <v>0</v>
      </c>
      <c r="K111" s="163">
        <f t="shared" si="2"/>
        <v>0</v>
      </c>
      <c r="L111" s="81">
        <v>0</v>
      </c>
      <c r="M111" s="81">
        <v>0</v>
      </c>
      <c r="N111" s="81">
        <v>92200</v>
      </c>
      <c r="O111" s="81"/>
      <c r="P111" s="81"/>
      <c r="Q111" s="81"/>
      <c r="R111" s="81"/>
      <c r="S111" s="81"/>
      <c r="T111" s="81">
        <v>0</v>
      </c>
      <c r="U111" s="81"/>
      <c r="V111" s="81">
        <v>150000</v>
      </c>
      <c r="W111" s="81">
        <v>0</v>
      </c>
      <c r="X111" s="82">
        <v>92200</v>
      </c>
      <c r="Y111" s="82">
        <v>0</v>
      </c>
      <c r="Z111" s="83"/>
      <c r="AA111" s="83"/>
      <c r="AB111" s="83"/>
      <c r="AC111" s="137">
        <v>-150000</v>
      </c>
      <c r="AD111" s="137">
        <v>0</v>
      </c>
      <c r="AE111" s="143">
        <f t="shared" si="1"/>
        <v>-150000</v>
      </c>
      <c r="AF111" s="173"/>
      <c r="AG111" s="173"/>
      <c r="AH111" s="143">
        <f t="shared" si="3"/>
        <v>0</v>
      </c>
      <c r="AI111" s="4"/>
      <c r="AJ111" s="4"/>
      <c r="AK111" s="4"/>
    </row>
    <row r="112" spans="1:37" ht="50.25" customHeight="1" x14ac:dyDescent="0.3">
      <c r="A112" s="208" t="s">
        <v>101</v>
      </c>
      <c r="B112" s="208"/>
      <c r="C112" s="32" t="s">
        <v>58</v>
      </c>
      <c r="D112" s="40">
        <v>2240</v>
      </c>
      <c r="E112" s="80" t="s">
        <v>102</v>
      </c>
      <c r="F112" s="87">
        <v>100000</v>
      </c>
      <c r="G112" s="81"/>
      <c r="H112" s="82">
        <v>74600</v>
      </c>
      <c r="I112" s="82">
        <v>0</v>
      </c>
      <c r="J112" s="163">
        <f t="shared" si="2"/>
        <v>180000</v>
      </c>
      <c r="K112" s="163">
        <f t="shared" si="2"/>
        <v>0</v>
      </c>
      <c r="L112" s="81">
        <v>80000</v>
      </c>
      <c r="M112" s="81">
        <v>0</v>
      </c>
      <c r="N112" s="81">
        <v>74600</v>
      </c>
      <c r="O112" s="81"/>
      <c r="P112" s="81">
        <v>96000</v>
      </c>
      <c r="Q112" s="81"/>
      <c r="R112" s="81"/>
      <c r="S112" s="81"/>
      <c r="T112" s="81">
        <v>0</v>
      </c>
      <c r="U112" s="81"/>
      <c r="V112" s="81">
        <v>180000</v>
      </c>
      <c r="W112" s="81">
        <v>0</v>
      </c>
      <c r="X112" s="82">
        <v>170600</v>
      </c>
      <c r="Y112" s="82">
        <v>0</v>
      </c>
      <c r="Z112" s="83">
        <v>80000</v>
      </c>
      <c r="AA112" s="83"/>
      <c r="AB112" s="83">
        <v>80000</v>
      </c>
      <c r="AC112" s="137">
        <v>0</v>
      </c>
      <c r="AD112" s="137">
        <v>0</v>
      </c>
      <c r="AE112" s="143">
        <f t="shared" si="1"/>
        <v>0</v>
      </c>
      <c r="AF112" s="173"/>
      <c r="AG112" s="173"/>
      <c r="AH112" s="143">
        <f t="shared" si="3"/>
        <v>0</v>
      </c>
      <c r="AI112" s="4"/>
      <c r="AJ112" s="4"/>
      <c r="AK112" s="4"/>
    </row>
    <row r="113" spans="1:37" ht="55.5" customHeight="1" x14ac:dyDescent="0.3">
      <c r="A113" s="208" t="s">
        <v>103</v>
      </c>
      <c r="B113" s="208"/>
      <c r="C113" s="32" t="s">
        <v>58</v>
      </c>
      <c r="D113" s="40">
        <v>2240</v>
      </c>
      <c r="E113" s="80" t="s">
        <v>104</v>
      </c>
      <c r="F113" s="87">
        <v>100000</v>
      </c>
      <c r="G113" s="81"/>
      <c r="H113" s="82"/>
      <c r="I113" s="82">
        <v>0</v>
      </c>
      <c r="J113" s="163">
        <f t="shared" si="2"/>
        <v>180000</v>
      </c>
      <c r="K113" s="163">
        <f t="shared" si="2"/>
        <v>0</v>
      </c>
      <c r="L113" s="81">
        <v>80000</v>
      </c>
      <c r="M113" s="81">
        <v>0</v>
      </c>
      <c r="N113" s="81"/>
      <c r="O113" s="81"/>
      <c r="P113" s="81">
        <v>170430</v>
      </c>
      <c r="Q113" s="81"/>
      <c r="R113" s="81"/>
      <c r="S113" s="81"/>
      <c r="T113" s="81"/>
      <c r="U113" s="81"/>
      <c r="V113" s="81">
        <v>180000</v>
      </c>
      <c r="W113" s="81">
        <v>0</v>
      </c>
      <c r="X113" s="82">
        <v>170430</v>
      </c>
      <c r="Y113" s="82">
        <v>0</v>
      </c>
      <c r="Z113" s="83">
        <v>80000</v>
      </c>
      <c r="AA113" s="83"/>
      <c r="AB113" s="83">
        <v>80000</v>
      </c>
      <c r="AC113" s="137">
        <v>0</v>
      </c>
      <c r="AD113" s="137">
        <v>0</v>
      </c>
      <c r="AE113" s="143">
        <f t="shared" si="1"/>
        <v>0</v>
      </c>
      <c r="AF113" s="173"/>
      <c r="AG113" s="173"/>
      <c r="AH113" s="143">
        <f t="shared" si="3"/>
        <v>0</v>
      </c>
      <c r="AI113" s="4"/>
      <c r="AJ113" s="4"/>
      <c r="AK113" s="4"/>
    </row>
    <row r="114" spans="1:37" ht="47.45" customHeight="1" x14ac:dyDescent="0.3">
      <c r="A114" s="208" t="s">
        <v>105</v>
      </c>
      <c r="B114" s="208"/>
      <c r="C114" s="32" t="s">
        <v>58</v>
      </c>
      <c r="D114" s="40">
        <v>2240</v>
      </c>
      <c r="E114" s="80" t="s">
        <v>106</v>
      </c>
      <c r="F114" s="81">
        <v>240000</v>
      </c>
      <c r="G114" s="81"/>
      <c r="H114" s="82">
        <v>230410</v>
      </c>
      <c r="I114" s="82">
        <v>0</v>
      </c>
      <c r="J114" s="163">
        <f t="shared" si="2"/>
        <v>240000</v>
      </c>
      <c r="K114" s="163">
        <f t="shared" si="2"/>
        <v>0</v>
      </c>
      <c r="L114" s="81">
        <v>0</v>
      </c>
      <c r="M114" s="81">
        <v>0</v>
      </c>
      <c r="N114" s="81">
        <v>230410</v>
      </c>
      <c r="O114" s="81"/>
      <c r="P114" s="81"/>
      <c r="Q114" s="81"/>
      <c r="R114" s="81"/>
      <c r="S114" s="81"/>
      <c r="T114" s="81">
        <v>0</v>
      </c>
      <c r="U114" s="81"/>
      <c r="V114" s="81">
        <v>240000</v>
      </c>
      <c r="W114" s="81">
        <v>0</v>
      </c>
      <c r="X114" s="82">
        <v>230410</v>
      </c>
      <c r="Y114" s="82">
        <v>0</v>
      </c>
      <c r="Z114" s="83"/>
      <c r="AA114" s="83"/>
      <c r="AB114" s="83"/>
      <c r="AC114" s="137">
        <v>0</v>
      </c>
      <c r="AD114" s="137">
        <v>0</v>
      </c>
      <c r="AE114" s="143">
        <f t="shared" si="1"/>
        <v>0</v>
      </c>
      <c r="AF114" s="173"/>
      <c r="AG114" s="173"/>
      <c r="AH114" s="143">
        <f t="shared" si="3"/>
        <v>0</v>
      </c>
      <c r="AI114" s="4"/>
      <c r="AJ114" s="4"/>
      <c r="AK114" s="4"/>
    </row>
    <row r="115" spans="1:37" ht="47.45" customHeight="1" x14ac:dyDescent="0.3">
      <c r="A115" s="208" t="s">
        <v>257</v>
      </c>
      <c r="B115" s="208"/>
      <c r="C115" s="32" t="s">
        <v>58</v>
      </c>
      <c r="D115" s="40">
        <v>2240</v>
      </c>
      <c r="E115" s="80" t="s">
        <v>258</v>
      </c>
      <c r="F115" s="81">
        <v>0</v>
      </c>
      <c r="G115" s="81"/>
      <c r="H115" s="82"/>
      <c r="I115" s="82"/>
      <c r="J115" s="163">
        <f t="shared" si="2"/>
        <v>0</v>
      </c>
      <c r="K115" s="163">
        <f t="shared" si="2"/>
        <v>0</v>
      </c>
      <c r="L115" s="81">
        <v>100000</v>
      </c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2"/>
      <c r="Y115" s="82"/>
      <c r="Z115" s="83">
        <v>100000</v>
      </c>
      <c r="AA115" s="83"/>
      <c r="AB115" s="83">
        <v>100000</v>
      </c>
      <c r="AC115" s="137">
        <v>-100000</v>
      </c>
      <c r="AD115" s="137">
        <v>0</v>
      </c>
      <c r="AE115" s="143">
        <f t="shared" si="1"/>
        <v>-100000</v>
      </c>
      <c r="AF115" s="173"/>
      <c r="AG115" s="173"/>
      <c r="AH115" s="143">
        <f t="shared" si="3"/>
        <v>0</v>
      </c>
      <c r="AI115" s="4"/>
      <c r="AJ115" s="4"/>
      <c r="AK115" s="4"/>
    </row>
    <row r="116" spans="1:37" ht="47.45" customHeight="1" x14ac:dyDescent="0.3">
      <c r="A116" s="208" t="s">
        <v>290</v>
      </c>
      <c r="B116" s="208"/>
      <c r="C116" s="32" t="s">
        <v>58</v>
      </c>
      <c r="D116" s="40">
        <v>2240</v>
      </c>
      <c r="E116" s="80" t="s">
        <v>289</v>
      </c>
      <c r="F116" s="81">
        <v>0</v>
      </c>
      <c r="G116" s="81"/>
      <c r="H116" s="82"/>
      <c r="I116" s="82"/>
      <c r="J116" s="163">
        <f t="shared" si="2"/>
        <v>30000</v>
      </c>
      <c r="K116" s="163">
        <f t="shared" si="2"/>
        <v>0</v>
      </c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2"/>
      <c r="Y116" s="82"/>
      <c r="Z116" s="83"/>
      <c r="AA116" s="83"/>
      <c r="AB116" s="83"/>
      <c r="AC116" s="137"/>
      <c r="AD116" s="137"/>
      <c r="AE116" s="143"/>
      <c r="AF116" s="173">
        <v>30000</v>
      </c>
      <c r="AG116" s="173">
        <v>0</v>
      </c>
      <c r="AH116" s="143">
        <f t="shared" si="3"/>
        <v>30000</v>
      </c>
      <c r="AI116" s="4"/>
      <c r="AJ116" s="4"/>
      <c r="AK116" s="4"/>
    </row>
    <row r="117" spans="1:37" ht="29.45" customHeight="1" x14ac:dyDescent="0.3">
      <c r="A117" s="220" t="s">
        <v>107</v>
      </c>
      <c r="B117" s="220"/>
      <c r="C117" s="220"/>
      <c r="D117" s="220"/>
      <c r="E117" s="220"/>
      <c r="F117" s="85"/>
      <c r="G117" s="85"/>
      <c r="H117" s="82">
        <v>0</v>
      </c>
      <c r="I117" s="82">
        <v>0</v>
      </c>
      <c r="J117" s="163">
        <f t="shared" si="2"/>
        <v>0</v>
      </c>
      <c r="K117" s="163">
        <f t="shared" si="2"/>
        <v>0</v>
      </c>
      <c r="L117" s="81">
        <v>0</v>
      </c>
      <c r="M117" s="81">
        <v>0</v>
      </c>
      <c r="N117" s="85"/>
      <c r="O117" s="85"/>
      <c r="P117" s="85"/>
      <c r="Q117" s="85"/>
      <c r="R117" s="85"/>
      <c r="S117" s="85"/>
      <c r="T117" s="85"/>
      <c r="U117" s="85"/>
      <c r="V117" s="81">
        <v>0</v>
      </c>
      <c r="W117" s="81">
        <v>0</v>
      </c>
      <c r="X117" s="82">
        <v>0</v>
      </c>
      <c r="Y117" s="82">
        <v>0</v>
      </c>
      <c r="Z117" s="83"/>
      <c r="AA117" s="83"/>
      <c r="AB117" s="83"/>
      <c r="AC117" s="137">
        <v>0</v>
      </c>
      <c r="AD117" s="137">
        <v>0</v>
      </c>
      <c r="AE117" s="143">
        <f t="shared" si="1"/>
        <v>0</v>
      </c>
      <c r="AF117" s="173"/>
      <c r="AG117" s="173"/>
      <c r="AH117" s="143">
        <f t="shared" si="3"/>
        <v>0</v>
      </c>
      <c r="AI117" s="4"/>
      <c r="AJ117" s="4"/>
      <c r="AK117" s="4"/>
    </row>
    <row r="118" spans="1:37" ht="39.75" customHeight="1" x14ac:dyDescent="0.3">
      <c r="A118" s="208" t="s">
        <v>108</v>
      </c>
      <c r="B118" s="208"/>
      <c r="C118" s="32" t="s">
        <v>58</v>
      </c>
      <c r="D118" s="88">
        <v>2240</v>
      </c>
      <c r="E118" s="80" t="s">
        <v>109</v>
      </c>
      <c r="F118" s="81"/>
      <c r="G118" s="81"/>
      <c r="H118" s="82">
        <v>0</v>
      </c>
      <c r="I118" s="82">
        <v>0</v>
      </c>
      <c r="J118" s="163">
        <f t="shared" si="2"/>
        <v>0</v>
      </c>
      <c r="K118" s="163">
        <f t="shared" si="2"/>
        <v>0</v>
      </c>
      <c r="L118" s="81">
        <v>0</v>
      </c>
      <c r="M118" s="81">
        <v>0</v>
      </c>
      <c r="N118" s="81"/>
      <c r="O118" s="81"/>
      <c r="P118" s="81"/>
      <c r="Q118" s="81"/>
      <c r="R118" s="81"/>
      <c r="S118" s="81"/>
      <c r="T118" s="81"/>
      <c r="U118" s="81"/>
      <c r="V118" s="81">
        <v>0</v>
      </c>
      <c r="W118" s="81">
        <v>0</v>
      </c>
      <c r="X118" s="82">
        <v>0</v>
      </c>
      <c r="Y118" s="82">
        <v>0</v>
      </c>
      <c r="Z118" s="83"/>
      <c r="AA118" s="83"/>
      <c r="AB118" s="83"/>
      <c r="AC118" s="137">
        <v>0</v>
      </c>
      <c r="AD118" s="137">
        <v>0</v>
      </c>
      <c r="AE118" s="143">
        <f t="shared" si="1"/>
        <v>0</v>
      </c>
      <c r="AF118" s="173"/>
      <c r="AG118" s="173"/>
      <c r="AH118" s="143">
        <f t="shared" si="3"/>
        <v>0</v>
      </c>
      <c r="AI118" s="4"/>
      <c r="AJ118" s="4"/>
      <c r="AK118" s="4"/>
    </row>
    <row r="119" spans="1:37" ht="36" customHeight="1" x14ac:dyDescent="0.3">
      <c r="A119" s="208" t="s">
        <v>110</v>
      </c>
      <c r="B119" s="222"/>
      <c r="C119" s="32" t="s">
        <v>58</v>
      </c>
      <c r="D119" s="89">
        <v>2240</v>
      </c>
      <c r="E119" s="35" t="s">
        <v>111</v>
      </c>
      <c r="F119" s="90"/>
      <c r="G119" s="90"/>
      <c r="H119" s="82">
        <v>0</v>
      </c>
      <c r="I119" s="82">
        <v>0</v>
      </c>
      <c r="J119" s="163">
        <f t="shared" si="2"/>
        <v>0</v>
      </c>
      <c r="K119" s="163">
        <f t="shared" si="2"/>
        <v>0</v>
      </c>
      <c r="L119" s="81">
        <v>0</v>
      </c>
      <c r="M119" s="81">
        <v>0</v>
      </c>
      <c r="N119" s="90"/>
      <c r="O119" s="90"/>
      <c r="P119" s="90"/>
      <c r="Q119" s="90"/>
      <c r="R119" s="90"/>
      <c r="S119" s="90"/>
      <c r="T119" s="90"/>
      <c r="U119" s="90"/>
      <c r="V119" s="81">
        <v>0</v>
      </c>
      <c r="W119" s="81">
        <v>0</v>
      </c>
      <c r="X119" s="82">
        <v>0</v>
      </c>
      <c r="Y119" s="82">
        <v>0</v>
      </c>
      <c r="Z119" s="83"/>
      <c r="AA119" s="83"/>
      <c r="AB119" s="83"/>
      <c r="AC119" s="137">
        <v>0</v>
      </c>
      <c r="AD119" s="137">
        <v>0</v>
      </c>
      <c r="AE119" s="143">
        <f t="shared" si="1"/>
        <v>0</v>
      </c>
      <c r="AF119" s="173"/>
      <c r="AG119" s="173"/>
      <c r="AH119" s="143">
        <f t="shared" si="3"/>
        <v>0</v>
      </c>
      <c r="AI119" s="4"/>
      <c r="AJ119" s="4"/>
      <c r="AK119" s="4"/>
    </row>
    <row r="120" spans="1:37" ht="40.5" customHeight="1" x14ac:dyDescent="0.3">
      <c r="A120" s="208" t="s">
        <v>112</v>
      </c>
      <c r="B120" s="208"/>
      <c r="C120" s="32" t="s">
        <v>58</v>
      </c>
      <c r="D120" s="88">
        <v>2240</v>
      </c>
      <c r="E120" s="35" t="s">
        <v>113</v>
      </c>
      <c r="F120" s="90"/>
      <c r="G120" s="90"/>
      <c r="H120" s="82">
        <v>0</v>
      </c>
      <c r="I120" s="82">
        <v>0</v>
      </c>
      <c r="J120" s="163">
        <f t="shared" si="2"/>
        <v>0</v>
      </c>
      <c r="K120" s="163">
        <f t="shared" si="2"/>
        <v>0</v>
      </c>
      <c r="L120" s="81">
        <v>0</v>
      </c>
      <c r="M120" s="81">
        <v>0</v>
      </c>
      <c r="N120" s="90"/>
      <c r="O120" s="90"/>
      <c r="P120" s="90"/>
      <c r="Q120" s="90"/>
      <c r="R120" s="90"/>
      <c r="S120" s="90"/>
      <c r="T120" s="90"/>
      <c r="U120" s="90"/>
      <c r="V120" s="81">
        <v>0</v>
      </c>
      <c r="W120" s="81">
        <v>0</v>
      </c>
      <c r="X120" s="82">
        <v>0</v>
      </c>
      <c r="Y120" s="82">
        <v>0</v>
      </c>
      <c r="Z120" s="83"/>
      <c r="AA120" s="83"/>
      <c r="AB120" s="83"/>
      <c r="AC120" s="137">
        <v>0</v>
      </c>
      <c r="AD120" s="137">
        <v>0</v>
      </c>
      <c r="AE120" s="143">
        <f t="shared" si="1"/>
        <v>0</v>
      </c>
      <c r="AF120" s="173"/>
      <c r="AG120" s="173"/>
      <c r="AH120" s="143">
        <f t="shared" si="3"/>
        <v>0</v>
      </c>
      <c r="AI120" s="4"/>
      <c r="AJ120" s="4"/>
      <c r="AK120" s="4"/>
    </row>
    <row r="121" spans="1:37" ht="33.75" customHeight="1" x14ac:dyDescent="0.3">
      <c r="A121" s="208" t="s">
        <v>283</v>
      </c>
      <c r="B121" s="208"/>
      <c r="C121" s="32" t="s">
        <v>58</v>
      </c>
      <c r="D121" s="89">
        <v>2240</v>
      </c>
      <c r="E121" s="35" t="s">
        <v>114</v>
      </c>
      <c r="F121" s="90"/>
      <c r="G121" s="90"/>
      <c r="H121" s="82">
        <v>0</v>
      </c>
      <c r="I121" s="82">
        <v>0</v>
      </c>
      <c r="J121" s="163">
        <f t="shared" si="2"/>
        <v>0</v>
      </c>
      <c r="K121" s="163">
        <f t="shared" si="2"/>
        <v>0</v>
      </c>
      <c r="L121" s="81">
        <v>0</v>
      </c>
      <c r="M121" s="81">
        <v>0</v>
      </c>
      <c r="N121" s="90"/>
      <c r="O121" s="90"/>
      <c r="P121" s="90"/>
      <c r="Q121" s="90"/>
      <c r="R121" s="90"/>
      <c r="S121" s="90"/>
      <c r="T121" s="90"/>
      <c r="U121" s="90"/>
      <c r="V121" s="81">
        <v>0</v>
      </c>
      <c r="W121" s="81">
        <v>0</v>
      </c>
      <c r="X121" s="82">
        <v>0</v>
      </c>
      <c r="Y121" s="82">
        <v>0</v>
      </c>
      <c r="Z121" s="83"/>
      <c r="AA121" s="83"/>
      <c r="AB121" s="83"/>
      <c r="AC121" s="137">
        <v>0</v>
      </c>
      <c r="AD121" s="137">
        <v>0</v>
      </c>
      <c r="AE121" s="143">
        <f t="shared" si="1"/>
        <v>0</v>
      </c>
      <c r="AF121" s="173"/>
      <c r="AG121" s="173"/>
      <c r="AH121" s="143">
        <f t="shared" si="3"/>
        <v>0</v>
      </c>
      <c r="AI121" s="4"/>
      <c r="AJ121" s="4"/>
      <c r="AK121" s="4"/>
    </row>
    <row r="122" spans="1:37" ht="36" customHeight="1" x14ac:dyDescent="0.3">
      <c r="A122" s="208" t="s">
        <v>115</v>
      </c>
      <c r="B122" s="208"/>
      <c r="C122" s="32" t="s">
        <v>58</v>
      </c>
      <c r="D122" s="88">
        <v>2240</v>
      </c>
      <c r="E122" s="35" t="s">
        <v>116</v>
      </c>
      <c r="F122" s="90"/>
      <c r="G122" s="90"/>
      <c r="H122" s="82">
        <v>0</v>
      </c>
      <c r="I122" s="82">
        <v>0</v>
      </c>
      <c r="J122" s="163">
        <f t="shared" si="2"/>
        <v>0</v>
      </c>
      <c r="K122" s="163">
        <f t="shared" si="2"/>
        <v>0</v>
      </c>
      <c r="L122" s="81">
        <v>0</v>
      </c>
      <c r="M122" s="81">
        <v>0</v>
      </c>
      <c r="N122" s="90"/>
      <c r="O122" s="90"/>
      <c r="P122" s="90"/>
      <c r="Q122" s="90"/>
      <c r="R122" s="90"/>
      <c r="S122" s="90"/>
      <c r="T122" s="90"/>
      <c r="U122" s="90"/>
      <c r="V122" s="81">
        <v>0</v>
      </c>
      <c r="W122" s="81">
        <v>0</v>
      </c>
      <c r="X122" s="82">
        <v>0</v>
      </c>
      <c r="Y122" s="82">
        <v>0</v>
      </c>
      <c r="Z122" s="83"/>
      <c r="AA122" s="83"/>
      <c r="AB122" s="83"/>
      <c r="AC122" s="137">
        <v>0</v>
      </c>
      <c r="AD122" s="137">
        <v>0</v>
      </c>
      <c r="AE122" s="143">
        <f t="shared" si="1"/>
        <v>0</v>
      </c>
      <c r="AF122" s="173"/>
      <c r="AG122" s="173"/>
      <c r="AH122" s="143">
        <f t="shared" si="3"/>
        <v>0</v>
      </c>
      <c r="AI122" s="4"/>
      <c r="AJ122" s="4"/>
      <c r="AK122" s="4"/>
    </row>
    <row r="123" spans="1:37" ht="36" customHeight="1" x14ac:dyDescent="0.3">
      <c r="A123" s="208" t="s">
        <v>117</v>
      </c>
      <c r="B123" s="208"/>
      <c r="C123" s="32" t="s">
        <v>58</v>
      </c>
      <c r="D123" s="89">
        <v>2240</v>
      </c>
      <c r="E123" s="35" t="s">
        <v>118</v>
      </c>
      <c r="F123" s="90">
        <v>50000</v>
      </c>
      <c r="G123" s="90"/>
      <c r="H123" s="82">
        <v>0</v>
      </c>
      <c r="I123" s="82">
        <v>0</v>
      </c>
      <c r="J123" s="163">
        <f t="shared" si="2"/>
        <v>0</v>
      </c>
      <c r="K123" s="163">
        <f t="shared" si="2"/>
        <v>0</v>
      </c>
      <c r="L123" s="81">
        <v>0</v>
      </c>
      <c r="M123" s="81">
        <v>0</v>
      </c>
      <c r="N123" s="90"/>
      <c r="O123" s="90"/>
      <c r="P123" s="90"/>
      <c r="Q123" s="90"/>
      <c r="R123" s="90"/>
      <c r="S123" s="90"/>
      <c r="T123" s="90"/>
      <c r="U123" s="90"/>
      <c r="V123" s="81">
        <v>50000</v>
      </c>
      <c r="W123" s="81">
        <v>0</v>
      </c>
      <c r="X123" s="82">
        <v>0</v>
      </c>
      <c r="Y123" s="82">
        <v>0</v>
      </c>
      <c r="Z123" s="83"/>
      <c r="AA123" s="83"/>
      <c r="AB123" s="83"/>
      <c r="AC123" s="137">
        <v>-50000</v>
      </c>
      <c r="AD123" s="137">
        <v>0</v>
      </c>
      <c r="AE123" s="143">
        <f t="shared" si="1"/>
        <v>-50000</v>
      </c>
      <c r="AF123" s="173"/>
      <c r="AG123" s="173"/>
      <c r="AH123" s="143">
        <f t="shared" si="3"/>
        <v>0</v>
      </c>
      <c r="AI123" s="4"/>
      <c r="AJ123" s="4"/>
      <c r="AK123" s="4"/>
    </row>
    <row r="124" spans="1:37" ht="46.15" customHeight="1" x14ac:dyDescent="0.3">
      <c r="A124" s="208" t="s">
        <v>119</v>
      </c>
      <c r="B124" s="208"/>
      <c r="C124" s="32" t="s">
        <v>58</v>
      </c>
      <c r="D124" s="88">
        <v>2240</v>
      </c>
      <c r="E124" s="35" t="s">
        <v>120</v>
      </c>
      <c r="F124" s="90"/>
      <c r="G124" s="90"/>
      <c r="H124" s="82">
        <v>0</v>
      </c>
      <c r="I124" s="82">
        <v>0</v>
      </c>
      <c r="J124" s="163">
        <f t="shared" si="2"/>
        <v>0</v>
      </c>
      <c r="K124" s="163">
        <f t="shared" si="2"/>
        <v>0</v>
      </c>
      <c r="L124" s="81">
        <v>0</v>
      </c>
      <c r="M124" s="81">
        <v>0</v>
      </c>
      <c r="N124" s="90"/>
      <c r="O124" s="90"/>
      <c r="P124" s="90"/>
      <c r="Q124" s="90"/>
      <c r="R124" s="90"/>
      <c r="S124" s="90"/>
      <c r="T124" s="90"/>
      <c r="U124" s="90"/>
      <c r="V124" s="81">
        <v>0</v>
      </c>
      <c r="W124" s="81">
        <v>0</v>
      </c>
      <c r="X124" s="82">
        <v>0</v>
      </c>
      <c r="Y124" s="82">
        <v>0</v>
      </c>
      <c r="Z124" s="83"/>
      <c r="AA124" s="83"/>
      <c r="AB124" s="83"/>
      <c r="AC124" s="137">
        <v>0</v>
      </c>
      <c r="AD124" s="137">
        <v>0</v>
      </c>
      <c r="AE124" s="143">
        <f t="shared" si="1"/>
        <v>0</v>
      </c>
      <c r="AF124" s="173"/>
      <c r="AG124" s="173"/>
      <c r="AH124" s="143">
        <f t="shared" si="3"/>
        <v>0</v>
      </c>
      <c r="AI124" s="4"/>
      <c r="AJ124" s="4"/>
      <c r="AK124" s="4"/>
    </row>
    <row r="125" spans="1:37" ht="35.450000000000003" customHeight="1" x14ac:dyDescent="0.3">
      <c r="A125" s="208" t="s">
        <v>121</v>
      </c>
      <c r="B125" s="208"/>
      <c r="C125" s="32" t="s">
        <v>58</v>
      </c>
      <c r="D125" s="89">
        <v>2240</v>
      </c>
      <c r="E125" s="35" t="s">
        <v>122</v>
      </c>
      <c r="F125" s="91"/>
      <c r="G125" s="91"/>
      <c r="H125" s="82">
        <v>0</v>
      </c>
      <c r="I125" s="82">
        <v>0</v>
      </c>
      <c r="J125" s="163">
        <f t="shared" si="2"/>
        <v>0</v>
      </c>
      <c r="K125" s="163">
        <f t="shared" si="2"/>
        <v>0</v>
      </c>
      <c r="L125" s="81">
        <v>0</v>
      </c>
      <c r="M125" s="81">
        <v>0</v>
      </c>
      <c r="N125" s="91"/>
      <c r="O125" s="91"/>
      <c r="P125" s="91"/>
      <c r="Q125" s="91"/>
      <c r="R125" s="91"/>
      <c r="S125" s="91"/>
      <c r="T125" s="91"/>
      <c r="U125" s="91"/>
      <c r="V125" s="81">
        <v>0</v>
      </c>
      <c r="W125" s="81">
        <v>0</v>
      </c>
      <c r="X125" s="82">
        <v>0</v>
      </c>
      <c r="Y125" s="82">
        <v>0</v>
      </c>
      <c r="Z125" s="83"/>
      <c r="AA125" s="83"/>
      <c r="AB125" s="83"/>
      <c r="AC125" s="137">
        <v>0</v>
      </c>
      <c r="AD125" s="137">
        <v>0</v>
      </c>
      <c r="AE125" s="143">
        <f t="shared" si="1"/>
        <v>0</v>
      </c>
      <c r="AF125" s="173"/>
      <c r="AG125" s="173"/>
      <c r="AH125" s="143">
        <f t="shared" si="3"/>
        <v>0</v>
      </c>
      <c r="AI125" s="4"/>
      <c r="AJ125" s="4"/>
      <c r="AK125" s="4"/>
    </row>
    <row r="126" spans="1:37" ht="42.6" customHeight="1" x14ac:dyDescent="0.3">
      <c r="A126" s="208" t="s">
        <v>123</v>
      </c>
      <c r="B126" s="208"/>
      <c r="C126" s="32" t="s">
        <v>58</v>
      </c>
      <c r="D126" s="175" t="s">
        <v>124</v>
      </c>
      <c r="E126" s="35" t="s">
        <v>125</v>
      </c>
      <c r="F126" s="91">
        <v>40000</v>
      </c>
      <c r="G126" s="91"/>
      <c r="H126" s="82">
        <v>40000</v>
      </c>
      <c r="I126" s="82">
        <v>0</v>
      </c>
      <c r="J126" s="163">
        <f t="shared" si="2"/>
        <v>20000</v>
      </c>
      <c r="K126" s="163">
        <f t="shared" si="2"/>
        <v>0</v>
      </c>
      <c r="L126" s="81">
        <v>0</v>
      </c>
      <c r="M126" s="81">
        <v>0</v>
      </c>
      <c r="N126" s="91">
        <v>40000</v>
      </c>
      <c r="O126" s="91"/>
      <c r="P126" s="91"/>
      <c r="Q126" s="91"/>
      <c r="R126" s="91"/>
      <c r="S126" s="91"/>
      <c r="T126" s="91">
        <v>0</v>
      </c>
      <c r="U126" s="91"/>
      <c r="V126" s="81">
        <v>40000</v>
      </c>
      <c r="W126" s="81">
        <v>0</v>
      </c>
      <c r="X126" s="82">
        <v>40000</v>
      </c>
      <c r="Y126" s="82">
        <v>0</v>
      </c>
      <c r="Z126" s="83"/>
      <c r="AA126" s="83"/>
      <c r="AB126" s="83"/>
      <c r="AC126" s="137">
        <v>-20000</v>
      </c>
      <c r="AD126" s="137">
        <v>0</v>
      </c>
      <c r="AE126" s="144">
        <f t="shared" si="1"/>
        <v>-20000</v>
      </c>
      <c r="AF126" s="173"/>
      <c r="AG126" s="173"/>
      <c r="AH126" s="143">
        <f t="shared" si="3"/>
        <v>0</v>
      </c>
      <c r="AI126" s="4"/>
      <c r="AJ126" s="4"/>
      <c r="AK126" s="4"/>
    </row>
    <row r="127" spans="1:37" ht="25.5" customHeight="1" x14ac:dyDescent="0.3">
      <c r="A127" s="208" t="s">
        <v>126</v>
      </c>
      <c r="B127" s="208"/>
      <c r="C127" s="32" t="s">
        <v>58</v>
      </c>
      <c r="D127" s="89" t="s">
        <v>124</v>
      </c>
      <c r="E127" s="35" t="s">
        <v>127</v>
      </c>
      <c r="F127" s="91"/>
      <c r="G127" s="91"/>
      <c r="H127" s="82">
        <v>0</v>
      </c>
      <c r="I127" s="82">
        <v>0</v>
      </c>
      <c r="J127" s="163">
        <f t="shared" si="2"/>
        <v>0</v>
      </c>
      <c r="K127" s="163">
        <f t="shared" si="2"/>
        <v>0</v>
      </c>
      <c r="L127" s="81">
        <v>0</v>
      </c>
      <c r="M127" s="81">
        <v>0</v>
      </c>
      <c r="N127" s="91"/>
      <c r="O127" s="91"/>
      <c r="P127" s="91"/>
      <c r="Q127" s="91"/>
      <c r="R127" s="91"/>
      <c r="S127" s="91"/>
      <c r="T127" s="91"/>
      <c r="U127" s="91"/>
      <c r="V127" s="81">
        <v>0</v>
      </c>
      <c r="W127" s="81">
        <v>0</v>
      </c>
      <c r="X127" s="82">
        <v>0</v>
      </c>
      <c r="Y127" s="82">
        <v>0</v>
      </c>
      <c r="Z127" s="83"/>
      <c r="AA127" s="83"/>
      <c r="AB127" s="83"/>
      <c r="AC127" s="137">
        <v>0</v>
      </c>
      <c r="AD127" s="137">
        <v>0</v>
      </c>
      <c r="AE127" s="143">
        <f t="shared" si="1"/>
        <v>0</v>
      </c>
      <c r="AF127" s="173"/>
      <c r="AG127" s="173"/>
      <c r="AH127" s="143">
        <f t="shared" si="3"/>
        <v>0</v>
      </c>
      <c r="AI127" s="4"/>
      <c r="AJ127" s="4"/>
      <c r="AK127" s="4"/>
    </row>
    <row r="128" spans="1:37" ht="38.25" customHeight="1" x14ac:dyDescent="0.3">
      <c r="A128" s="208" t="s">
        <v>128</v>
      </c>
      <c r="B128" s="208"/>
      <c r="C128" s="32" t="s">
        <v>58</v>
      </c>
      <c r="D128" s="175" t="s">
        <v>124</v>
      </c>
      <c r="E128" s="35" t="s">
        <v>129</v>
      </c>
      <c r="F128" s="91"/>
      <c r="G128" s="91"/>
      <c r="H128" s="82">
        <v>0</v>
      </c>
      <c r="I128" s="82">
        <v>0</v>
      </c>
      <c r="J128" s="163">
        <f t="shared" si="2"/>
        <v>0</v>
      </c>
      <c r="K128" s="163">
        <f t="shared" si="2"/>
        <v>0</v>
      </c>
      <c r="L128" s="81">
        <v>0</v>
      </c>
      <c r="M128" s="81">
        <v>0</v>
      </c>
      <c r="N128" s="91"/>
      <c r="O128" s="91"/>
      <c r="P128" s="91"/>
      <c r="Q128" s="91"/>
      <c r="R128" s="91"/>
      <c r="S128" s="91"/>
      <c r="T128" s="91"/>
      <c r="U128" s="91"/>
      <c r="V128" s="81">
        <v>0</v>
      </c>
      <c r="W128" s="81">
        <v>0</v>
      </c>
      <c r="X128" s="82">
        <v>0</v>
      </c>
      <c r="Y128" s="82">
        <v>0</v>
      </c>
      <c r="Z128" s="83"/>
      <c r="AA128" s="83"/>
      <c r="AB128" s="83"/>
      <c r="AC128" s="137">
        <v>0</v>
      </c>
      <c r="AD128" s="137">
        <v>0</v>
      </c>
      <c r="AE128" s="143">
        <f t="shared" si="1"/>
        <v>0</v>
      </c>
      <c r="AF128" s="173"/>
      <c r="AG128" s="173"/>
      <c r="AH128" s="143">
        <f t="shared" si="3"/>
        <v>0</v>
      </c>
      <c r="AI128" s="4"/>
      <c r="AJ128" s="4"/>
      <c r="AK128" s="4"/>
    </row>
    <row r="129" spans="1:37" ht="39.75" customHeight="1" x14ac:dyDescent="0.3">
      <c r="A129" s="223" t="s">
        <v>284</v>
      </c>
      <c r="B129" s="223"/>
      <c r="C129" s="32" t="s">
        <v>58</v>
      </c>
      <c r="D129" s="89" t="s">
        <v>124</v>
      </c>
      <c r="E129" s="35" t="s">
        <v>130</v>
      </c>
      <c r="F129" s="91">
        <v>40000</v>
      </c>
      <c r="G129" s="91"/>
      <c r="H129" s="82">
        <v>40000</v>
      </c>
      <c r="I129" s="82">
        <v>0</v>
      </c>
      <c r="J129" s="163">
        <f t="shared" si="2"/>
        <v>60000</v>
      </c>
      <c r="K129" s="163">
        <f t="shared" si="2"/>
        <v>0</v>
      </c>
      <c r="L129" s="81">
        <v>0</v>
      </c>
      <c r="M129" s="81">
        <v>0</v>
      </c>
      <c r="N129" s="91">
        <v>40000</v>
      </c>
      <c r="O129" s="91"/>
      <c r="P129" s="91"/>
      <c r="Q129" s="91"/>
      <c r="R129" s="91"/>
      <c r="S129" s="91"/>
      <c r="T129" s="91">
        <v>0</v>
      </c>
      <c r="U129" s="91"/>
      <c r="V129" s="81">
        <v>40000</v>
      </c>
      <c r="W129" s="81">
        <v>0</v>
      </c>
      <c r="X129" s="82">
        <v>40000</v>
      </c>
      <c r="Y129" s="82">
        <v>0</v>
      </c>
      <c r="Z129" s="83"/>
      <c r="AA129" s="83"/>
      <c r="AB129" s="83"/>
      <c r="AC129" s="137">
        <v>20000</v>
      </c>
      <c r="AD129" s="137">
        <v>0</v>
      </c>
      <c r="AE129" s="144">
        <f t="shared" si="1"/>
        <v>20000</v>
      </c>
      <c r="AF129" s="173"/>
      <c r="AG129" s="173"/>
      <c r="AH129" s="143">
        <f t="shared" si="3"/>
        <v>0</v>
      </c>
      <c r="AI129" s="4"/>
      <c r="AJ129" s="4"/>
      <c r="AK129" s="4"/>
    </row>
    <row r="130" spans="1:37" ht="21.75" customHeight="1" x14ac:dyDescent="0.3">
      <c r="A130" s="220" t="s">
        <v>131</v>
      </c>
      <c r="B130" s="220"/>
      <c r="C130" s="220"/>
      <c r="D130" s="220"/>
      <c r="E130" s="220"/>
      <c r="F130" s="85"/>
      <c r="G130" s="85"/>
      <c r="H130" s="82"/>
      <c r="I130" s="82"/>
      <c r="J130" s="163">
        <f t="shared" si="2"/>
        <v>0</v>
      </c>
      <c r="K130" s="163">
        <f t="shared" si="2"/>
        <v>0</v>
      </c>
      <c r="L130" s="81"/>
      <c r="M130" s="81"/>
      <c r="N130" s="85"/>
      <c r="O130" s="85"/>
      <c r="P130" s="85"/>
      <c r="Q130" s="85"/>
      <c r="R130" s="85"/>
      <c r="S130" s="85"/>
      <c r="T130" s="85"/>
      <c r="U130" s="85"/>
      <c r="V130" s="81"/>
      <c r="W130" s="81"/>
      <c r="X130" s="82"/>
      <c r="Y130" s="82"/>
      <c r="Z130" s="83"/>
      <c r="AA130" s="83"/>
      <c r="AB130" s="83"/>
      <c r="AC130" s="137">
        <v>0</v>
      </c>
      <c r="AD130" s="137">
        <v>0</v>
      </c>
      <c r="AE130" s="143">
        <f t="shared" si="1"/>
        <v>0</v>
      </c>
      <c r="AF130" s="173"/>
      <c r="AG130" s="173"/>
      <c r="AH130" s="143">
        <f t="shared" si="3"/>
        <v>0</v>
      </c>
      <c r="AI130" s="4"/>
      <c r="AJ130" s="4"/>
      <c r="AK130" s="4"/>
    </row>
    <row r="131" spans="1:37" ht="30" customHeight="1" x14ac:dyDescent="0.3">
      <c r="A131" s="221" t="s">
        <v>132</v>
      </c>
      <c r="B131" s="221"/>
      <c r="C131" s="32" t="s">
        <v>58</v>
      </c>
      <c r="D131" s="175" t="s">
        <v>124</v>
      </c>
      <c r="E131" s="35" t="s">
        <v>133</v>
      </c>
      <c r="F131" s="91"/>
      <c r="G131" s="91"/>
      <c r="H131" s="82">
        <v>0</v>
      </c>
      <c r="I131" s="82">
        <v>0</v>
      </c>
      <c r="J131" s="163">
        <f t="shared" si="2"/>
        <v>0</v>
      </c>
      <c r="K131" s="163">
        <f t="shared" si="2"/>
        <v>0</v>
      </c>
      <c r="L131" s="81">
        <v>0</v>
      </c>
      <c r="M131" s="81">
        <v>0</v>
      </c>
      <c r="N131" s="91"/>
      <c r="O131" s="91"/>
      <c r="P131" s="91"/>
      <c r="Q131" s="91"/>
      <c r="R131" s="91"/>
      <c r="S131" s="91"/>
      <c r="T131" s="91"/>
      <c r="U131" s="91"/>
      <c r="V131" s="81">
        <v>0</v>
      </c>
      <c r="W131" s="81">
        <v>0</v>
      </c>
      <c r="X131" s="82">
        <v>0</v>
      </c>
      <c r="Y131" s="82">
        <v>0</v>
      </c>
      <c r="Z131" s="83"/>
      <c r="AA131" s="83"/>
      <c r="AB131" s="83"/>
      <c r="AC131" s="137">
        <v>0</v>
      </c>
      <c r="AD131" s="137">
        <v>0</v>
      </c>
      <c r="AE131" s="143">
        <f t="shared" si="1"/>
        <v>0</v>
      </c>
      <c r="AF131" s="173"/>
      <c r="AG131" s="173"/>
      <c r="AH131" s="143">
        <f t="shared" si="3"/>
        <v>0</v>
      </c>
      <c r="AI131" s="4"/>
      <c r="AJ131" s="4"/>
      <c r="AK131" s="4"/>
    </row>
    <row r="132" spans="1:37" ht="48.75" customHeight="1" x14ac:dyDescent="0.3">
      <c r="A132" s="202" t="s">
        <v>134</v>
      </c>
      <c r="B132" s="202"/>
      <c r="C132" s="202"/>
      <c r="D132" s="202"/>
      <c r="E132" s="202"/>
      <c r="F132" s="85"/>
      <c r="G132" s="85"/>
      <c r="H132" s="82"/>
      <c r="I132" s="82"/>
      <c r="J132" s="163">
        <f t="shared" si="2"/>
        <v>0</v>
      </c>
      <c r="K132" s="163">
        <f t="shared" si="2"/>
        <v>0</v>
      </c>
      <c r="L132" s="81"/>
      <c r="M132" s="81"/>
      <c r="N132" s="85"/>
      <c r="O132" s="85"/>
      <c r="P132" s="85"/>
      <c r="Q132" s="85"/>
      <c r="R132" s="85"/>
      <c r="S132" s="85"/>
      <c r="T132" s="85"/>
      <c r="U132" s="85"/>
      <c r="V132" s="81"/>
      <c r="W132" s="81"/>
      <c r="X132" s="82"/>
      <c r="Y132" s="82"/>
      <c r="Z132" s="83"/>
      <c r="AA132" s="83"/>
      <c r="AB132" s="83"/>
      <c r="AC132" s="137">
        <v>0</v>
      </c>
      <c r="AD132" s="137">
        <v>0</v>
      </c>
      <c r="AE132" s="143">
        <f t="shared" si="1"/>
        <v>0</v>
      </c>
      <c r="AF132" s="173"/>
      <c r="AG132" s="173"/>
      <c r="AH132" s="143">
        <f t="shared" si="3"/>
        <v>0</v>
      </c>
      <c r="AI132" s="4"/>
      <c r="AJ132" s="4"/>
      <c r="AK132" s="4"/>
    </row>
    <row r="133" spans="1:37" ht="46.15" customHeight="1" x14ac:dyDescent="0.3">
      <c r="A133" s="219" t="s">
        <v>135</v>
      </c>
      <c r="B133" s="219"/>
      <c r="C133" s="219"/>
      <c r="D133" s="219"/>
      <c r="E133" s="219"/>
      <c r="F133" s="85"/>
      <c r="G133" s="85"/>
      <c r="H133" s="82"/>
      <c r="I133" s="82"/>
      <c r="J133" s="163">
        <f t="shared" si="2"/>
        <v>0</v>
      </c>
      <c r="K133" s="163">
        <f t="shared" si="2"/>
        <v>0</v>
      </c>
      <c r="L133" s="81"/>
      <c r="M133" s="81"/>
      <c r="N133" s="85"/>
      <c r="O133" s="85"/>
      <c r="P133" s="85"/>
      <c r="Q133" s="85"/>
      <c r="R133" s="85"/>
      <c r="S133" s="85"/>
      <c r="T133" s="85"/>
      <c r="U133" s="85"/>
      <c r="V133" s="81"/>
      <c r="W133" s="81"/>
      <c r="X133" s="82"/>
      <c r="Y133" s="82"/>
      <c r="Z133" s="83"/>
      <c r="AA133" s="83"/>
      <c r="AB133" s="83"/>
      <c r="AC133" s="137">
        <v>0</v>
      </c>
      <c r="AD133" s="137">
        <v>0</v>
      </c>
      <c r="AE133" s="143">
        <f t="shared" si="1"/>
        <v>0</v>
      </c>
      <c r="AF133" s="173"/>
      <c r="AG133" s="173"/>
      <c r="AH133" s="143">
        <f t="shared" si="3"/>
        <v>0</v>
      </c>
      <c r="AI133" s="4"/>
      <c r="AJ133" s="4"/>
      <c r="AK133" s="4"/>
    </row>
    <row r="134" spans="1:37" ht="40.9" customHeight="1" x14ac:dyDescent="0.3">
      <c r="A134" s="208" t="s">
        <v>136</v>
      </c>
      <c r="B134" s="208"/>
      <c r="C134" s="32" t="s">
        <v>58</v>
      </c>
      <c r="D134" s="175" t="s">
        <v>124</v>
      </c>
      <c r="E134" s="35" t="s">
        <v>59</v>
      </c>
      <c r="F134" s="91">
        <v>72000</v>
      </c>
      <c r="G134" s="91"/>
      <c r="H134" s="29">
        <v>24000</v>
      </c>
      <c r="I134" s="82">
        <v>0</v>
      </c>
      <c r="J134" s="163">
        <f t="shared" si="2"/>
        <v>72000</v>
      </c>
      <c r="K134" s="163">
        <f t="shared" si="2"/>
        <v>0</v>
      </c>
      <c r="L134" s="81">
        <v>0</v>
      </c>
      <c r="M134" s="81">
        <v>0</v>
      </c>
      <c r="N134" s="91">
        <v>24000</v>
      </c>
      <c r="O134" s="91"/>
      <c r="P134" s="91"/>
      <c r="Q134" s="91"/>
      <c r="R134" s="91"/>
      <c r="S134" s="91"/>
      <c r="T134" s="91">
        <v>0</v>
      </c>
      <c r="U134" s="91"/>
      <c r="V134" s="81">
        <v>72000</v>
      </c>
      <c r="W134" s="81">
        <v>0</v>
      </c>
      <c r="X134" s="29">
        <v>24000</v>
      </c>
      <c r="Y134" s="82">
        <v>0</v>
      </c>
      <c r="Z134" s="83"/>
      <c r="AA134" s="83"/>
      <c r="AB134" s="83"/>
      <c r="AC134" s="137">
        <v>0</v>
      </c>
      <c r="AD134" s="137">
        <v>0</v>
      </c>
      <c r="AE134" s="143">
        <f t="shared" si="1"/>
        <v>0</v>
      </c>
      <c r="AF134" s="173"/>
      <c r="AG134" s="173"/>
      <c r="AH134" s="143">
        <f t="shared" si="3"/>
        <v>0</v>
      </c>
      <c r="AI134" s="4"/>
      <c r="AJ134" s="4"/>
      <c r="AK134" s="4"/>
    </row>
    <row r="135" spans="1:37" ht="40.9" customHeight="1" x14ac:dyDescent="0.3">
      <c r="A135" s="208" t="s">
        <v>137</v>
      </c>
      <c r="B135" s="208"/>
      <c r="C135" s="32" t="s">
        <v>58</v>
      </c>
      <c r="D135" s="175" t="s">
        <v>124</v>
      </c>
      <c r="E135" s="35" t="s">
        <v>60</v>
      </c>
      <c r="F135" s="91">
        <v>48000</v>
      </c>
      <c r="G135" s="91"/>
      <c r="H135" s="29">
        <v>16000</v>
      </c>
      <c r="I135" s="82">
        <v>0</v>
      </c>
      <c r="J135" s="163">
        <f t="shared" si="2"/>
        <v>48000</v>
      </c>
      <c r="K135" s="163">
        <f t="shared" si="2"/>
        <v>0</v>
      </c>
      <c r="L135" s="81">
        <v>0</v>
      </c>
      <c r="M135" s="81">
        <v>0</v>
      </c>
      <c r="N135" s="91">
        <v>16000</v>
      </c>
      <c r="O135" s="91"/>
      <c r="P135" s="91"/>
      <c r="Q135" s="91"/>
      <c r="R135" s="91"/>
      <c r="S135" s="91"/>
      <c r="T135" s="91">
        <v>0</v>
      </c>
      <c r="U135" s="91"/>
      <c r="V135" s="81">
        <v>48000</v>
      </c>
      <c r="W135" s="81">
        <v>0</v>
      </c>
      <c r="X135" s="29">
        <v>16000</v>
      </c>
      <c r="Y135" s="82">
        <v>0</v>
      </c>
      <c r="Z135" s="83"/>
      <c r="AA135" s="83"/>
      <c r="AB135" s="83"/>
      <c r="AC135" s="137">
        <v>0</v>
      </c>
      <c r="AD135" s="137">
        <v>0</v>
      </c>
      <c r="AE135" s="143">
        <f t="shared" si="1"/>
        <v>0</v>
      </c>
      <c r="AF135" s="173"/>
      <c r="AG135" s="173"/>
      <c r="AH135" s="143">
        <f t="shared" si="3"/>
        <v>0</v>
      </c>
      <c r="AI135" s="4"/>
      <c r="AJ135" s="4"/>
      <c r="AK135" s="4"/>
    </row>
    <row r="136" spans="1:37" ht="40.9" customHeight="1" x14ac:dyDescent="0.3">
      <c r="A136" s="208" t="s">
        <v>138</v>
      </c>
      <c r="B136" s="208"/>
      <c r="C136" s="32" t="s">
        <v>58</v>
      </c>
      <c r="D136" s="175" t="s">
        <v>124</v>
      </c>
      <c r="E136" s="35" t="s">
        <v>139</v>
      </c>
      <c r="F136" s="91">
        <v>48000</v>
      </c>
      <c r="G136" s="91"/>
      <c r="H136" s="29">
        <v>16000</v>
      </c>
      <c r="I136" s="82">
        <v>0</v>
      </c>
      <c r="J136" s="163">
        <f t="shared" si="2"/>
        <v>48000</v>
      </c>
      <c r="K136" s="163">
        <f t="shared" si="2"/>
        <v>0</v>
      </c>
      <c r="L136" s="81">
        <v>0</v>
      </c>
      <c r="M136" s="81">
        <v>0</v>
      </c>
      <c r="N136" s="91">
        <v>16000</v>
      </c>
      <c r="O136" s="91"/>
      <c r="P136" s="91"/>
      <c r="Q136" s="91"/>
      <c r="R136" s="91"/>
      <c r="S136" s="91"/>
      <c r="T136" s="91">
        <v>0</v>
      </c>
      <c r="U136" s="91"/>
      <c r="V136" s="81">
        <v>48000</v>
      </c>
      <c r="W136" s="81">
        <v>0</v>
      </c>
      <c r="X136" s="29">
        <v>16000</v>
      </c>
      <c r="Y136" s="82">
        <v>0</v>
      </c>
      <c r="Z136" s="83"/>
      <c r="AA136" s="83"/>
      <c r="AB136" s="83"/>
      <c r="AC136" s="137">
        <v>0</v>
      </c>
      <c r="AD136" s="137">
        <v>0</v>
      </c>
      <c r="AE136" s="143">
        <f t="shared" ref="AE136:AE199" si="4">AC136+AD136</f>
        <v>0</v>
      </c>
      <c r="AF136" s="173"/>
      <c r="AG136" s="173"/>
      <c r="AH136" s="143">
        <f t="shared" si="3"/>
        <v>0</v>
      </c>
      <c r="AI136" s="4"/>
      <c r="AJ136" s="4"/>
      <c r="AK136" s="4"/>
    </row>
    <row r="137" spans="1:37" ht="40.9" customHeight="1" x14ac:dyDescent="0.3">
      <c r="A137" s="208" t="s">
        <v>140</v>
      </c>
      <c r="B137" s="208"/>
      <c r="C137" s="32" t="s">
        <v>58</v>
      </c>
      <c r="D137" s="175" t="s">
        <v>124</v>
      </c>
      <c r="E137" s="35" t="s">
        <v>141</v>
      </c>
      <c r="F137" s="91">
        <v>48000</v>
      </c>
      <c r="G137" s="91"/>
      <c r="H137" s="29">
        <v>16000</v>
      </c>
      <c r="I137" s="82">
        <v>0</v>
      </c>
      <c r="J137" s="163">
        <f t="shared" ref="J137:K200" si="5">F137+Z137+AC137+AF137+AI137</f>
        <v>48000</v>
      </c>
      <c r="K137" s="163">
        <f t="shared" si="5"/>
        <v>0</v>
      </c>
      <c r="L137" s="81">
        <v>0</v>
      </c>
      <c r="M137" s="81">
        <v>0</v>
      </c>
      <c r="N137" s="91">
        <v>16000</v>
      </c>
      <c r="O137" s="91"/>
      <c r="P137" s="91"/>
      <c r="Q137" s="91"/>
      <c r="R137" s="91"/>
      <c r="S137" s="91"/>
      <c r="T137" s="91">
        <v>0</v>
      </c>
      <c r="U137" s="91"/>
      <c r="V137" s="81">
        <v>48000</v>
      </c>
      <c r="W137" s="81">
        <v>0</v>
      </c>
      <c r="X137" s="29">
        <v>16000</v>
      </c>
      <c r="Y137" s="82">
        <v>0</v>
      </c>
      <c r="Z137" s="83"/>
      <c r="AA137" s="83"/>
      <c r="AB137" s="83"/>
      <c r="AC137" s="137">
        <v>0</v>
      </c>
      <c r="AD137" s="137">
        <v>0</v>
      </c>
      <c r="AE137" s="143">
        <f t="shared" si="4"/>
        <v>0</v>
      </c>
      <c r="AF137" s="173"/>
      <c r="AG137" s="173"/>
      <c r="AH137" s="143">
        <f t="shared" si="3"/>
        <v>0</v>
      </c>
      <c r="AI137" s="4"/>
      <c r="AJ137" s="4"/>
      <c r="AK137" s="4"/>
    </row>
    <row r="138" spans="1:37" ht="45" customHeight="1" x14ac:dyDescent="0.3">
      <c r="A138" s="208" t="s">
        <v>285</v>
      </c>
      <c r="B138" s="208"/>
      <c r="C138" s="32" t="s">
        <v>58</v>
      </c>
      <c r="D138" s="175" t="s">
        <v>124</v>
      </c>
      <c r="E138" s="35" t="s">
        <v>142</v>
      </c>
      <c r="F138" s="91">
        <v>96000</v>
      </c>
      <c r="G138" s="91"/>
      <c r="H138" s="29">
        <v>32000</v>
      </c>
      <c r="I138" s="82">
        <v>0</v>
      </c>
      <c r="J138" s="163">
        <f t="shared" si="5"/>
        <v>96000</v>
      </c>
      <c r="K138" s="163">
        <f t="shared" si="5"/>
        <v>0</v>
      </c>
      <c r="L138" s="81">
        <v>0</v>
      </c>
      <c r="M138" s="81">
        <v>0</v>
      </c>
      <c r="N138" s="91">
        <v>32000</v>
      </c>
      <c r="O138" s="91"/>
      <c r="P138" s="91"/>
      <c r="Q138" s="91"/>
      <c r="R138" s="91"/>
      <c r="S138" s="91"/>
      <c r="T138" s="91">
        <v>0</v>
      </c>
      <c r="U138" s="91"/>
      <c r="V138" s="81">
        <v>96000</v>
      </c>
      <c r="W138" s="81">
        <v>0</v>
      </c>
      <c r="X138" s="29">
        <v>32000</v>
      </c>
      <c r="Y138" s="82">
        <v>0</v>
      </c>
      <c r="Z138" s="83"/>
      <c r="AA138" s="83"/>
      <c r="AB138" s="83"/>
      <c r="AC138" s="137">
        <v>0</v>
      </c>
      <c r="AD138" s="137">
        <v>0</v>
      </c>
      <c r="AE138" s="143">
        <f t="shared" si="4"/>
        <v>0</v>
      </c>
      <c r="AF138" s="173"/>
      <c r="AG138" s="173"/>
      <c r="AH138" s="143">
        <f t="shared" si="3"/>
        <v>0</v>
      </c>
      <c r="AI138" s="4"/>
      <c r="AJ138" s="4"/>
      <c r="AK138" s="4"/>
    </row>
    <row r="139" spans="1:37" ht="45" customHeight="1" x14ac:dyDescent="0.3">
      <c r="A139" s="208" t="s">
        <v>143</v>
      </c>
      <c r="B139" s="208"/>
      <c r="C139" s="32" t="s">
        <v>58</v>
      </c>
      <c r="D139" s="175" t="s">
        <v>124</v>
      </c>
      <c r="E139" s="35" t="s">
        <v>144</v>
      </c>
      <c r="F139" s="91">
        <v>9600</v>
      </c>
      <c r="G139" s="91"/>
      <c r="H139" s="29">
        <v>3200</v>
      </c>
      <c r="I139" s="82">
        <v>0</v>
      </c>
      <c r="J139" s="163">
        <f t="shared" si="5"/>
        <v>9600</v>
      </c>
      <c r="K139" s="163">
        <f t="shared" si="5"/>
        <v>0</v>
      </c>
      <c r="L139" s="81">
        <v>0</v>
      </c>
      <c r="M139" s="81">
        <v>0</v>
      </c>
      <c r="N139" s="91">
        <v>3200</v>
      </c>
      <c r="O139" s="91"/>
      <c r="P139" s="91"/>
      <c r="Q139" s="91"/>
      <c r="R139" s="91"/>
      <c r="S139" s="91"/>
      <c r="T139" s="91">
        <v>0</v>
      </c>
      <c r="U139" s="91"/>
      <c r="V139" s="81">
        <v>9600</v>
      </c>
      <c r="W139" s="81">
        <v>0</v>
      </c>
      <c r="X139" s="29">
        <v>3200</v>
      </c>
      <c r="Y139" s="82">
        <v>0</v>
      </c>
      <c r="Z139" s="83"/>
      <c r="AA139" s="83"/>
      <c r="AB139" s="83"/>
      <c r="AC139" s="137">
        <v>0</v>
      </c>
      <c r="AD139" s="137">
        <v>0</v>
      </c>
      <c r="AE139" s="143">
        <f t="shared" si="4"/>
        <v>0</v>
      </c>
      <c r="AF139" s="173"/>
      <c r="AG139" s="173"/>
      <c r="AH139" s="143">
        <f t="shared" si="3"/>
        <v>0</v>
      </c>
      <c r="AI139" s="4"/>
      <c r="AJ139" s="4"/>
      <c r="AK139" s="4"/>
    </row>
    <row r="140" spans="1:37" ht="40.9" customHeight="1" x14ac:dyDescent="0.3">
      <c r="A140" s="208" t="s">
        <v>145</v>
      </c>
      <c r="B140" s="208"/>
      <c r="C140" s="32" t="s">
        <v>58</v>
      </c>
      <c r="D140" s="175" t="s">
        <v>124</v>
      </c>
      <c r="E140" s="35" t="s">
        <v>146</v>
      </c>
      <c r="F140" s="91">
        <v>14400</v>
      </c>
      <c r="G140" s="91"/>
      <c r="H140" s="29">
        <v>4800</v>
      </c>
      <c r="I140" s="82">
        <v>0</v>
      </c>
      <c r="J140" s="163">
        <f t="shared" si="5"/>
        <v>14400</v>
      </c>
      <c r="K140" s="163">
        <f t="shared" si="5"/>
        <v>0</v>
      </c>
      <c r="L140" s="81">
        <v>0</v>
      </c>
      <c r="M140" s="81">
        <v>0</v>
      </c>
      <c r="N140" s="91">
        <v>4800</v>
      </c>
      <c r="O140" s="91"/>
      <c r="P140" s="91"/>
      <c r="Q140" s="91"/>
      <c r="R140" s="91"/>
      <c r="S140" s="91"/>
      <c r="T140" s="91">
        <v>0</v>
      </c>
      <c r="U140" s="91"/>
      <c r="V140" s="81">
        <v>14400</v>
      </c>
      <c r="W140" s="81">
        <v>0</v>
      </c>
      <c r="X140" s="29">
        <v>4800</v>
      </c>
      <c r="Y140" s="82">
        <v>0</v>
      </c>
      <c r="Z140" s="83"/>
      <c r="AA140" s="83"/>
      <c r="AB140" s="83"/>
      <c r="AC140" s="137">
        <v>0</v>
      </c>
      <c r="AD140" s="137">
        <v>0</v>
      </c>
      <c r="AE140" s="143">
        <f t="shared" si="4"/>
        <v>0</v>
      </c>
      <c r="AF140" s="173"/>
      <c r="AG140" s="173"/>
      <c r="AH140" s="143">
        <f t="shared" si="3"/>
        <v>0</v>
      </c>
      <c r="AI140" s="4"/>
      <c r="AJ140" s="4"/>
      <c r="AK140" s="4"/>
    </row>
    <row r="141" spans="1:37" ht="37.5" customHeight="1" x14ac:dyDescent="0.3">
      <c r="A141" s="208" t="s">
        <v>147</v>
      </c>
      <c r="B141" s="208"/>
      <c r="C141" s="32" t="s">
        <v>58</v>
      </c>
      <c r="D141" s="175" t="s">
        <v>124</v>
      </c>
      <c r="E141" s="35" t="s">
        <v>148</v>
      </c>
      <c r="F141" s="91">
        <v>9600</v>
      </c>
      <c r="G141" s="91"/>
      <c r="H141" s="29">
        <v>3200</v>
      </c>
      <c r="I141" s="82">
        <v>0</v>
      </c>
      <c r="J141" s="163">
        <f t="shared" si="5"/>
        <v>9600</v>
      </c>
      <c r="K141" s="163">
        <f t="shared" si="5"/>
        <v>0</v>
      </c>
      <c r="L141" s="81">
        <v>0</v>
      </c>
      <c r="M141" s="81">
        <v>0</v>
      </c>
      <c r="N141" s="91">
        <v>3200</v>
      </c>
      <c r="O141" s="91"/>
      <c r="P141" s="91"/>
      <c r="Q141" s="91"/>
      <c r="R141" s="91"/>
      <c r="S141" s="91"/>
      <c r="T141" s="91">
        <v>0</v>
      </c>
      <c r="U141" s="91"/>
      <c r="V141" s="81">
        <v>9600</v>
      </c>
      <c r="W141" s="81">
        <v>0</v>
      </c>
      <c r="X141" s="29">
        <v>3200</v>
      </c>
      <c r="Y141" s="82">
        <v>0</v>
      </c>
      <c r="Z141" s="83"/>
      <c r="AA141" s="83"/>
      <c r="AB141" s="83"/>
      <c r="AC141" s="137">
        <v>0</v>
      </c>
      <c r="AD141" s="137">
        <v>0</v>
      </c>
      <c r="AE141" s="143">
        <f t="shared" si="4"/>
        <v>0</v>
      </c>
      <c r="AF141" s="173"/>
      <c r="AG141" s="173"/>
      <c r="AH141" s="143">
        <f t="shared" si="3"/>
        <v>0</v>
      </c>
      <c r="AI141" s="4"/>
      <c r="AJ141" s="4"/>
      <c r="AK141" s="4"/>
    </row>
    <row r="142" spans="1:37" ht="40.9" customHeight="1" x14ac:dyDescent="0.3">
      <c r="A142" s="208" t="s">
        <v>149</v>
      </c>
      <c r="B142" s="208"/>
      <c r="C142" s="32" t="s">
        <v>58</v>
      </c>
      <c r="D142" s="175" t="s">
        <v>124</v>
      </c>
      <c r="E142" s="35" t="s">
        <v>150</v>
      </c>
      <c r="F142" s="91">
        <v>9600</v>
      </c>
      <c r="G142" s="91"/>
      <c r="H142" s="29">
        <v>3200</v>
      </c>
      <c r="I142" s="82">
        <v>0</v>
      </c>
      <c r="J142" s="163">
        <f t="shared" si="5"/>
        <v>9600</v>
      </c>
      <c r="K142" s="163">
        <f t="shared" si="5"/>
        <v>0</v>
      </c>
      <c r="L142" s="81">
        <v>0</v>
      </c>
      <c r="M142" s="81">
        <v>0</v>
      </c>
      <c r="N142" s="91">
        <v>3200</v>
      </c>
      <c r="O142" s="91"/>
      <c r="P142" s="91"/>
      <c r="Q142" s="91"/>
      <c r="R142" s="91"/>
      <c r="S142" s="91"/>
      <c r="T142" s="91">
        <v>0</v>
      </c>
      <c r="U142" s="91"/>
      <c r="V142" s="81">
        <v>9600</v>
      </c>
      <c r="W142" s="81">
        <v>0</v>
      </c>
      <c r="X142" s="29">
        <v>3200</v>
      </c>
      <c r="Y142" s="82">
        <v>0</v>
      </c>
      <c r="Z142" s="83"/>
      <c r="AA142" s="83"/>
      <c r="AB142" s="83"/>
      <c r="AC142" s="137">
        <v>0</v>
      </c>
      <c r="AD142" s="137">
        <v>0</v>
      </c>
      <c r="AE142" s="143">
        <f t="shared" si="4"/>
        <v>0</v>
      </c>
      <c r="AF142" s="173"/>
      <c r="AG142" s="173"/>
      <c r="AH142" s="143">
        <f t="shared" si="3"/>
        <v>0</v>
      </c>
      <c r="AI142" s="4"/>
      <c r="AJ142" s="4"/>
      <c r="AK142" s="4"/>
    </row>
    <row r="143" spans="1:37" ht="40.9" customHeight="1" x14ac:dyDescent="0.3">
      <c r="A143" s="208" t="s">
        <v>151</v>
      </c>
      <c r="B143" s="208"/>
      <c r="C143" s="32" t="s">
        <v>58</v>
      </c>
      <c r="D143" s="175" t="s">
        <v>124</v>
      </c>
      <c r="E143" s="35" t="s">
        <v>152</v>
      </c>
      <c r="F143" s="91">
        <v>14400</v>
      </c>
      <c r="G143" s="91"/>
      <c r="H143" s="29">
        <v>4800</v>
      </c>
      <c r="I143" s="82">
        <v>0</v>
      </c>
      <c r="J143" s="163">
        <f t="shared" si="5"/>
        <v>14400</v>
      </c>
      <c r="K143" s="163">
        <f t="shared" si="5"/>
        <v>0</v>
      </c>
      <c r="L143" s="81">
        <v>0</v>
      </c>
      <c r="M143" s="81">
        <v>0</v>
      </c>
      <c r="N143" s="91">
        <v>4800</v>
      </c>
      <c r="O143" s="91"/>
      <c r="P143" s="91"/>
      <c r="Q143" s="91"/>
      <c r="R143" s="91"/>
      <c r="S143" s="91"/>
      <c r="T143" s="91">
        <v>0</v>
      </c>
      <c r="U143" s="91"/>
      <c r="V143" s="81">
        <v>14400</v>
      </c>
      <c r="W143" s="81">
        <v>0</v>
      </c>
      <c r="X143" s="29">
        <v>4800</v>
      </c>
      <c r="Y143" s="82">
        <v>0</v>
      </c>
      <c r="Z143" s="83"/>
      <c r="AA143" s="83"/>
      <c r="AB143" s="83"/>
      <c r="AC143" s="137">
        <v>0</v>
      </c>
      <c r="AD143" s="137">
        <v>0</v>
      </c>
      <c r="AE143" s="143">
        <f t="shared" si="4"/>
        <v>0</v>
      </c>
      <c r="AF143" s="173"/>
      <c r="AG143" s="173"/>
      <c r="AH143" s="143">
        <f t="shared" si="3"/>
        <v>0</v>
      </c>
      <c r="AI143" s="4"/>
      <c r="AJ143" s="4"/>
      <c r="AK143" s="4"/>
    </row>
    <row r="144" spans="1:37" ht="40.9" customHeight="1" x14ac:dyDescent="0.3">
      <c r="A144" s="208" t="s">
        <v>153</v>
      </c>
      <c r="B144" s="208"/>
      <c r="C144" s="32" t="s">
        <v>58</v>
      </c>
      <c r="D144" s="175" t="s">
        <v>124</v>
      </c>
      <c r="E144" s="35" t="s">
        <v>154</v>
      </c>
      <c r="F144" s="91">
        <v>9600</v>
      </c>
      <c r="G144" s="91"/>
      <c r="H144" s="29">
        <v>3200</v>
      </c>
      <c r="I144" s="82">
        <v>0</v>
      </c>
      <c r="J144" s="163">
        <f t="shared" si="5"/>
        <v>9600</v>
      </c>
      <c r="K144" s="163">
        <f t="shared" si="5"/>
        <v>0</v>
      </c>
      <c r="L144" s="81">
        <v>0</v>
      </c>
      <c r="M144" s="81">
        <v>0</v>
      </c>
      <c r="N144" s="91">
        <v>3200</v>
      </c>
      <c r="O144" s="91"/>
      <c r="P144" s="91"/>
      <c r="Q144" s="91"/>
      <c r="R144" s="91"/>
      <c r="S144" s="91"/>
      <c r="T144" s="91">
        <v>0</v>
      </c>
      <c r="U144" s="91"/>
      <c r="V144" s="81">
        <v>9600</v>
      </c>
      <c r="W144" s="81">
        <v>0</v>
      </c>
      <c r="X144" s="29">
        <v>3200</v>
      </c>
      <c r="Y144" s="82">
        <v>0</v>
      </c>
      <c r="Z144" s="83"/>
      <c r="AA144" s="83"/>
      <c r="AB144" s="83"/>
      <c r="AC144" s="137">
        <v>0</v>
      </c>
      <c r="AD144" s="137">
        <v>0</v>
      </c>
      <c r="AE144" s="143">
        <f t="shared" si="4"/>
        <v>0</v>
      </c>
      <c r="AF144" s="173"/>
      <c r="AG144" s="173"/>
      <c r="AH144" s="143">
        <f t="shared" si="3"/>
        <v>0</v>
      </c>
      <c r="AI144" s="4"/>
      <c r="AJ144" s="4"/>
      <c r="AK144" s="4"/>
    </row>
    <row r="145" spans="1:37" ht="40.9" customHeight="1" x14ac:dyDescent="0.3">
      <c r="A145" s="208" t="s">
        <v>155</v>
      </c>
      <c r="B145" s="208"/>
      <c r="C145" s="32" t="s">
        <v>58</v>
      </c>
      <c r="D145" s="175" t="s">
        <v>124</v>
      </c>
      <c r="E145" s="35" t="s">
        <v>156</v>
      </c>
      <c r="F145" s="91">
        <v>14400</v>
      </c>
      <c r="G145" s="91"/>
      <c r="H145" s="29">
        <v>4800</v>
      </c>
      <c r="I145" s="82">
        <v>0</v>
      </c>
      <c r="J145" s="163">
        <f t="shared" si="5"/>
        <v>14400</v>
      </c>
      <c r="K145" s="163">
        <f t="shared" si="5"/>
        <v>0</v>
      </c>
      <c r="L145" s="81">
        <v>0</v>
      </c>
      <c r="M145" s="81">
        <v>0</v>
      </c>
      <c r="N145" s="91">
        <v>4800</v>
      </c>
      <c r="O145" s="91"/>
      <c r="P145" s="91"/>
      <c r="Q145" s="91"/>
      <c r="R145" s="91"/>
      <c r="S145" s="91"/>
      <c r="T145" s="91">
        <v>0</v>
      </c>
      <c r="U145" s="91"/>
      <c r="V145" s="81">
        <v>14400</v>
      </c>
      <c r="W145" s="81">
        <v>0</v>
      </c>
      <c r="X145" s="29">
        <v>4800</v>
      </c>
      <c r="Y145" s="82">
        <v>0</v>
      </c>
      <c r="Z145" s="83"/>
      <c r="AA145" s="83"/>
      <c r="AB145" s="83"/>
      <c r="AC145" s="137">
        <v>0</v>
      </c>
      <c r="AD145" s="137">
        <v>0</v>
      </c>
      <c r="AE145" s="143">
        <f t="shared" si="4"/>
        <v>0</v>
      </c>
      <c r="AF145" s="173"/>
      <c r="AG145" s="173"/>
      <c r="AH145" s="143">
        <f t="shared" si="3"/>
        <v>0</v>
      </c>
      <c r="AI145" s="4"/>
      <c r="AJ145" s="4"/>
      <c r="AK145" s="4"/>
    </row>
    <row r="146" spans="1:37" ht="35.25" customHeight="1" x14ac:dyDescent="0.3">
      <c r="A146" s="208" t="s">
        <v>157</v>
      </c>
      <c r="B146" s="208"/>
      <c r="C146" s="32" t="s">
        <v>58</v>
      </c>
      <c r="D146" s="175" t="s">
        <v>124</v>
      </c>
      <c r="E146" s="35" t="s">
        <v>158</v>
      </c>
      <c r="F146" s="91">
        <v>24000</v>
      </c>
      <c r="G146" s="91"/>
      <c r="H146" s="29">
        <v>8000</v>
      </c>
      <c r="I146" s="82">
        <v>0</v>
      </c>
      <c r="J146" s="163">
        <f t="shared" si="5"/>
        <v>24000</v>
      </c>
      <c r="K146" s="163">
        <f t="shared" si="5"/>
        <v>0</v>
      </c>
      <c r="L146" s="81">
        <v>0</v>
      </c>
      <c r="M146" s="81">
        <v>0</v>
      </c>
      <c r="N146" s="91">
        <v>8000</v>
      </c>
      <c r="O146" s="91"/>
      <c r="P146" s="91"/>
      <c r="Q146" s="91"/>
      <c r="R146" s="91"/>
      <c r="S146" s="91"/>
      <c r="T146" s="91">
        <v>0</v>
      </c>
      <c r="U146" s="91"/>
      <c r="V146" s="81">
        <v>24000</v>
      </c>
      <c r="W146" s="81">
        <v>0</v>
      </c>
      <c r="X146" s="29">
        <v>8000</v>
      </c>
      <c r="Y146" s="82">
        <v>0</v>
      </c>
      <c r="Z146" s="83"/>
      <c r="AA146" s="83"/>
      <c r="AB146" s="83"/>
      <c r="AC146" s="137">
        <v>0</v>
      </c>
      <c r="AD146" s="137">
        <v>0</v>
      </c>
      <c r="AE146" s="143">
        <f t="shared" si="4"/>
        <v>0</v>
      </c>
      <c r="AF146" s="173"/>
      <c r="AG146" s="173"/>
      <c r="AH146" s="143">
        <f t="shared" si="3"/>
        <v>0</v>
      </c>
      <c r="AI146" s="4"/>
      <c r="AJ146" s="4"/>
      <c r="AK146" s="4"/>
    </row>
    <row r="147" spans="1:37" ht="42.6" customHeight="1" x14ac:dyDescent="0.3">
      <c r="A147" s="208" t="s">
        <v>159</v>
      </c>
      <c r="B147" s="208"/>
      <c r="C147" s="32" t="s">
        <v>58</v>
      </c>
      <c r="D147" s="175" t="s">
        <v>124</v>
      </c>
      <c r="E147" s="35" t="s">
        <v>160</v>
      </c>
      <c r="F147" s="91">
        <v>48000</v>
      </c>
      <c r="G147" s="91"/>
      <c r="H147" s="29">
        <v>16000</v>
      </c>
      <c r="I147" s="82">
        <v>0</v>
      </c>
      <c r="J147" s="163">
        <f t="shared" si="5"/>
        <v>48000</v>
      </c>
      <c r="K147" s="163">
        <f t="shared" si="5"/>
        <v>0</v>
      </c>
      <c r="L147" s="81">
        <v>0</v>
      </c>
      <c r="M147" s="81">
        <v>0</v>
      </c>
      <c r="N147" s="91">
        <v>16000</v>
      </c>
      <c r="O147" s="91"/>
      <c r="P147" s="91"/>
      <c r="Q147" s="91"/>
      <c r="R147" s="91"/>
      <c r="S147" s="91"/>
      <c r="T147" s="91">
        <v>0</v>
      </c>
      <c r="U147" s="91"/>
      <c r="V147" s="81">
        <v>48000</v>
      </c>
      <c r="W147" s="81">
        <v>0</v>
      </c>
      <c r="X147" s="29">
        <v>16000</v>
      </c>
      <c r="Y147" s="82">
        <v>0</v>
      </c>
      <c r="Z147" s="83"/>
      <c r="AA147" s="83"/>
      <c r="AB147" s="83"/>
      <c r="AC147" s="137">
        <v>0</v>
      </c>
      <c r="AD147" s="137">
        <v>0</v>
      </c>
      <c r="AE147" s="143">
        <f t="shared" si="4"/>
        <v>0</v>
      </c>
      <c r="AF147" s="173"/>
      <c r="AG147" s="173"/>
      <c r="AH147" s="143">
        <f t="shared" si="3"/>
        <v>0</v>
      </c>
      <c r="AI147" s="4"/>
      <c r="AJ147" s="4"/>
      <c r="AK147" s="4"/>
    </row>
    <row r="148" spans="1:37" ht="46.9" customHeight="1" x14ac:dyDescent="0.3">
      <c r="A148" s="208" t="s">
        <v>161</v>
      </c>
      <c r="B148" s="208"/>
      <c r="C148" s="32" t="s">
        <v>58</v>
      </c>
      <c r="D148" s="175" t="s">
        <v>124</v>
      </c>
      <c r="E148" s="35" t="s">
        <v>162</v>
      </c>
      <c r="F148" s="91">
        <v>4800</v>
      </c>
      <c r="G148" s="91"/>
      <c r="H148" s="29">
        <v>1600</v>
      </c>
      <c r="I148" s="82">
        <v>0</v>
      </c>
      <c r="J148" s="163">
        <f t="shared" si="5"/>
        <v>4800</v>
      </c>
      <c r="K148" s="163">
        <f t="shared" si="5"/>
        <v>0</v>
      </c>
      <c r="L148" s="81">
        <v>0</v>
      </c>
      <c r="M148" s="81">
        <v>0</v>
      </c>
      <c r="N148" s="91">
        <v>1600</v>
      </c>
      <c r="O148" s="91"/>
      <c r="P148" s="91"/>
      <c r="Q148" s="91"/>
      <c r="R148" s="91"/>
      <c r="S148" s="91"/>
      <c r="T148" s="91">
        <v>0</v>
      </c>
      <c r="U148" s="91"/>
      <c r="V148" s="81">
        <v>4800</v>
      </c>
      <c r="W148" s="81">
        <v>0</v>
      </c>
      <c r="X148" s="29">
        <v>1600</v>
      </c>
      <c r="Y148" s="82">
        <v>0</v>
      </c>
      <c r="Z148" s="83"/>
      <c r="AA148" s="83"/>
      <c r="AB148" s="83"/>
      <c r="AC148" s="137">
        <v>0</v>
      </c>
      <c r="AD148" s="137">
        <v>0</v>
      </c>
      <c r="AE148" s="143">
        <f t="shared" si="4"/>
        <v>0</v>
      </c>
      <c r="AF148" s="173"/>
      <c r="AG148" s="173"/>
      <c r="AH148" s="143">
        <f t="shared" si="3"/>
        <v>0</v>
      </c>
      <c r="AI148" s="4"/>
      <c r="AJ148" s="4"/>
      <c r="AK148" s="4"/>
    </row>
    <row r="149" spans="1:37" ht="40.9" customHeight="1" x14ac:dyDescent="0.3">
      <c r="A149" s="208" t="s">
        <v>163</v>
      </c>
      <c r="B149" s="208"/>
      <c r="C149" s="32" t="s">
        <v>58</v>
      </c>
      <c r="D149" s="175" t="s">
        <v>124</v>
      </c>
      <c r="E149" s="35" t="s">
        <v>164</v>
      </c>
      <c r="F149" s="91">
        <v>24000</v>
      </c>
      <c r="G149" s="91"/>
      <c r="H149" s="29">
        <v>8000</v>
      </c>
      <c r="I149" s="82">
        <v>0</v>
      </c>
      <c r="J149" s="163">
        <f t="shared" si="5"/>
        <v>24000</v>
      </c>
      <c r="K149" s="163">
        <f t="shared" si="5"/>
        <v>0</v>
      </c>
      <c r="L149" s="81">
        <v>0</v>
      </c>
      <c r="M149" s="81">
        <v>0</v>
      </c>
      <c r="N149" s="91">
        <v>8000</v>
      </c>
      <c r="O149" s="91"/>
      <c r="P149" s="91"/>
      <c r="Q149" s="91"/>
      <c r="R149" s="91"/>
      <c r="S149" s="91"/>
      <c r="T149" s="91">
        <v>0</v>
      </c>
      <c r="U149" s="91"/>
      <c r="V149" s="81">
        <v>24000</v>
      </c>
      <c r="W149" s="81">
        <v>0</v>
      </c>
      <c r="X149" s="29">
        <v>8000</v>
      </c>
      <c r="Y149" s="82">
        <v>0</v>
      </c>
      <c r="Z149" s="83"/>
      <c r="AA149" s="83"/>
      <c r="AB149" s="83"/>
      <c r="AC149" s="137">
        <v>0</v>
      </c>
      <c r="AD149" s="137">
        <v>0</v>
      </c>
      <c r="AE149" s="143">
        <f t="shared" si="4"/>
        <v>0</v>
      </c>
      <c r="AF149" s="173"/>
      <c r="AG149" s="173"/>
      <c r="AH149" s="143">
        <f t="shared" si="3"/>
        <v>0</v>
      </c>
      <c r="AI149" s="4"/>
      <c r="AJ149" s="4"/>
      <c r="AK149" s="4"/>
    </row>
    <row r="150" spans="1:37" ht="36.6" customHeight="1" x14ac:dyDescent="0.3">
      <c r="A150" s="208" t="s">
        <v>165</v>
      </c>
      <c r="B150" s="208"/>
      <c r="C150" s="32" t="s">
        <v>58</v>
      </c>
      <c r="D150" s="175" t="s">
        <v>124</v>
      </c>
      <c r="E150" s="35" t="s">
        <v>166</v>
      </c>
      <c r="F150" s="91">
        <v>36000</v>
      </c>
      <c r="G150" s="91"/>
      <c r="H150" s="29">
        <v>12000</v>
      </c>
      <c r="I150" s="82">
        <v>0</v>
      </c>
      <c r="J150" s="163">
        <f t="shared" si="5"/>
        <v>36000</v>
      </c>
      <c r="K150" s="163">
        <f t="shared" si="5"/>
        <v>0</v>
      </c>
      <c r="L150" s="81">
        <v>0</v>
      </c>
      <c r="M150" s="81">
        <v>0</v>
      </c>
      <c r="N150" s="91">
        <v>12000</v>
      </c>
      <c r="O150" s="91"/>
      <c r="P150" s="91"/>
      <c r="Q150" s="91"/>
      <c r="R150" s="91"/>
      <c r="S150" s="91"/>
      <c r="T150" s="91">
        <v>0</v>
      </c>
      <c r="U150" s="91"/>
      <c r="V150" s="81">
        <v>36000</v>
      </c>
      <c r="W150" s="81">
        <v>0</v>
      </c>
      <c r="X150" s="29">
        <v>12000</v>
      </c>
      <c r="Y150" s="82">
        <v>0</v>
      </c>
      <c r="Z150" s="83"/>
      <c r="AA150" s="83"/>
      <c r="AB150" s="83"/>
      <c r="AC150" s="137">
        <v>0</v>
      </c>
      <c r="AD150" s="137">
        <v>0</v>
      </c>
      <c r="AE150" s="143">
        <f t="shared" si="4"/>
        <v>0</v>
      </c>
      <c r="AF150" s="173"/>
      <c r="AG150" s="173"/>
      <c r="AH150" s="143">
        <f t="shared" si="3"/>
        <v>0</v>
      </c>
      <c r="AI150" s="4"/>
      <c r="AJ150" s="4"/>
      <c r="AK150" s="4"/>
    </row>
    <row r="151" spans="1:37" ht="40.9" customHeight="1" x14ac:dyDescent="0.3">
      <c r="A151" s="208" t="s">
        <v>167</v>
      </c>
      <c r="B151" s="208"/>
      <c r="C151" s="32" t="s">
        <v>58</v>
      </c>
      <c r="D151" s="175" t="s">
        <v>124</v>
      </c>
      <c r="E151" s="35" t="s">
        <v>168</v>
      </c>
      <c r="F151" s="91">
        <v>24000</v>
      </c>
      <c r="G151" s="91"/>
      <c r="H151" s="29">
        <v>8000</v>
      </c>
      <c r="I151" s="82">
        <v>0</v>
      </c>
      <c r="J151" s="163">
        <f t="shared" si="5"/>
        <v>24000</v>
      </c>
      <c r="K151" s="163">
        <f t="shared" si="5"/>
        <v>0</v>
      </c>
      <c r="L151" s="81">
        <v>0</v>
      </c>
      <c r="M151" s="81">
        <v>0</v>
      </c>
      <c r="N151" s="91">
        <v>8000</v>
      </c>
      <c r="O151" s="91"/>
      <c r="P151" s="91"/>
      <c r="Q151" s="91"/>
      <c r="R151" s="91"/>
      <c r="S151" s="91"/>
      <c r="T151" s="91">
        <v>0</v>
      </c>
      <c r="U151" s="91"/>
      <c r="V151" s="81">
        <v>24000</v>
      </c>
      <c r="W151" s="81">
        <v>0</v>
      </c>
      <c r="X151" s="29">
        <v>8000</v>
      </c>
      <c r="Y151" s="82">
        <v>0</v>
      </c>
      <c r="Z151" s="83"/>
      <c r="AA151" s="83"/>
      <c r="AB151" s="83"/>
      <c r="AC151" s="137">
        <v>0</v>
      </c>
      <c r="AD151" s="137">
        <v>0</v>
      </c>
      <c r="AE151" s="143">
        <f t="shared" si="4"/>
        <v>0</v>
      </c>
      <c r="AF151" s="173"/>
      <c r="AG151" s="173"/>
      <c r="AH151" s="143">
        <f t="shared" ref="AH151:AH210" si="6">AF151+AG151</f>
        <v>0</v>
      </c>
      <c r="AI151" s="4"/>
      <c r="AJ151" s="4"/>
      <c r="AK151" s="4"/>
    </row>
    <row r="152" spans="1:37" ht="40.9" customHeight="1" x14ac:dyDescent="0.3">
      <c r="A152" s="208" t="s">
        <v>169</v>
      </c>
      <c r="B152" s="208"/>
      <c r="C152" s="32" t="s">
        <v>58</v>
      </c>
      <c r="D152" s="175" t="s">
        <v>124</v>
      </c>
      <c r="E152" s="35" t="s">
        <v>170</v>
      </c>
      <c r="F152" s="91">
        <v>9600</v>
      </c>
      <c r="G152" s="91"/>
      <c r="H152" s="29">
        <v>3200</v>
      </c>
      <c r="I152" s="82">
        <v>0</v>
      </c>
      <c r="J152" s="163">
        <f t="shared" si="5"/>
        <v>9600</v>
      </c>
      <c r="K152" s="163">
        <f t="shared" si="5"/>
        <v>0</v>
      </c>
      <c r="L152" s="81">
        <v>0</v>
      </c>
      <c r="M152" s="81">
        <v>0</v>
      </c>
      <c r="N152" s="91">
        <v>3200</v>
      </c>
      <c r="O152" s="91"/>
      <c r="P152" s="91"/>
      <c r="Q152" s="91"/>
      <c r="R152" s="91"/>
      <c r="S152" s="91"/>
      <c r="T152" s="91">
        <v>0</v>
      </c>
      <c r="U152" s="91"/>
      <c r="V152" s="81">
        <v>9600</v>
      </c>
      <c r="W152" s="81">
        <v>0</v>
      </c>
      <c r="X152" s="29">
        <v>3200</v>
      </c>
      <c r="Y152" s="82">
        <v>0</v>
      </c>
      <c r="Z152" s="83"/>
      <c r="AA152" s="83"/>
      <c r="AB152" s="83"/>
      <c r="AC152" s="137">
        <v>0</v>
      </c>
      <c r="AD152" s="137">
        <v>0</v>
      </c>
      <c r="AE152" s="143">
        <f t="shared" si="4"/>
        <v>0</v>
      </c>
      <c r="AF152" s="173"/>
      <c r="AG152" s="173"/>
      <c r="AH152" s="143">
        <f t="shared" si="6"/>
        <v>0</v>
      </c>
      <c r="AI152" s="4"/>
      <c r="AJ152" s="4"/>
      <c r="AK152" s="4"/>
    </row>
    <row r="153" spans="1:37" ht="42" customHeight="1" x14ac:dyDescent="0.3">
      <c r="A153" s="223" t="s">
        <v>286</v>
      </c>
      <c r="B153" s="223"/>
      <c r="C153" s="32" t="s">
        <v>58</v>
      </c>
      <c r="D153" s="175" t="s">
        <v>124</v>
      </c>
      <c r="E153" s="35" t="s">
        <v>171</v>
      </c>
      <c r="F153" s="91">
        <v>4800</v>
      </c>
      <c r="G153" s="91"/>
      <c r="H153" s="29">
        <v>1600</v>
      </c>
      <c r="I153" s="82">
        <v>0</v>
      </c>
      <c r="J153" s="163">
        <f t="shared" si="5"/>
        <v>4800</v>
      </c>
      <c r="K153" s="163">
        <f t="shared" si="5"/>
        <v>0</v>
      </c>
      <c r="L153" s="81">
        <v>0</v>
      </c>
      <c r="M153" s="81">
        <v>0</v>
      </c>
      <c r="N153" s="91">
        <v>1600</v>
      </c>
      <c r="O153" s="91"/>
      <c r="P153" s="91"/>
      <c r="Q153" s="91"/>
      <c r="R153" s="91"/>
      <c r="S153" s="91"/>
      <c r="T153" s="91">
        <v>0</v>
      </c>
      <c r="U153" s="91"/>
      <c r="V153" s="81">
        <v>4800</v>
      </c>
      <c r="W153" s="81">
        <v>0</v>
      </c>
      <c r="X153" s="29">
        <v>1600</v>
      </c>
      <c r="Y153" s="82">
        <v>0</v>
      </c>
      <c r="Z153" s="83"/>
      <c r="AA153" s="83"/>
      <c r="AB153" s="83"/>
      <c r="AC153" s="137">
        <v>0</v>
      </c>
      <c r="AD153" s="137">
        <v>0</v>
      </c>
      <c r="AE153" s="143">
        <f t="shared" si="4"/>
        <v>0</v>
      </c>
      <c r="AF153" s="173"/>
      <c r="AG153" s="173"/>
      <c r="AH153" s="143">
        <f t="shared" si="6"/>
        <v>0</v>
      </c>
      <c r="AI153" s="4"/>
      <c r="AJ153" s="4"/>
      <c r="AK153" s="4"/>
    </row>
    <row r="154" spans="1:37" ht="40.9" customHeight="1" x14ac:dyDescent="0.3">
      <c r="A154" s="219" t="s">
        <v>172</v>
      </c>
      <c r="B154" s="219"/>
      <c r="C154" s="219"/>
      <c r="D154" s="219"/>
      <c r="E154" s="219"/>
      <c r="F154" s="91"/>
      <c r="G154" s="91"/>
      <c r="H154" s="82"/>
      <c r="I154" s="82"/>
      <c r="J154" s="163">
        <f t="shared" si="5"/>
        <v>0</v>
      </c>
      <c r="K154" s="163">
        <f t="shared" si="5"/>
        <v>0</v>
      </c>
      <c r="L154" s="81"/>
      <c r="M154" s="81"/>
      <c r="N154" s="91"/>
      <c r="O154" s="91"/>
      <c r="P154" s="91"/>
      <c r="Q154" s="91"/>
      <c r="R154" s="91"/>
      <c r="S154" s="91"/>
      <c r="T154" s="91"/>
      <c r="U154" s="91"/>
      <c r="V154" s="81"/>
      <c r="W154" s="81"/>
      <c r="X154" s="82"/>
      <c r="Y154" s="82"/>
      <c r="Z154" s="83"/>
      <c r="AA154" s="83"/>
      <c r="AB154" s="83"/>
      <c r="AC154" s="137">
        <v>0</v>
      </c>
      <c r="AD154" s="137">
        <v>0</v>
      </c>
      <c r="AE154" s="143">
        <f t="shared" si="4"/>
        <v>0</v>
      </c>
      <c r="AF154" s="173"/>
      <c r="AG154" s="173"/>
      <c r="AH154" s="143">
        <f t="shared" si="6"/>
        <v>0</v>
      </c>
      <c r="AI154" s="4"/>
      <c r="AJ154" s="4"/>
      <c r="AK154" s="4"/>
    </row>
    <row r="155" spans="1:37" ht="60" customHeight="1" x14ac:dyDescent="0.3">
      <c r="A155" s="208" t="s">
        <v>259</v>
      </c>
      <c r="B155" s="208"/>
      <c r="C155" s="32" t="s">
        <v>58</v>
      </c>
      <c r="D155" s="40">
        <v>2240</v>
      </c>
      <c r="E155" s="80" t="s">
        <v>64</v>
      </c>
      <c r="F155" s="81">
        <v>60000</v>
      </c>
      <c r="G155" s="81"/>
      <c r="H155" s="82">
        <v>60000</v>
      </c>
      <c r="I155" s="82">
        <v>0</v>
      </c>
      <c r="J155" s="163">
        <f t="shared" si="5"/>
        <v>60000</v>
      </c>
      <c r="K155" s="163">
        <f t="shared" si="5"/>
        <v>0</v>
      </c>
      <c r="L155" s="81">
        <v>0</v>
      </c>
      <c r="M155" s="81">
        <v>0</v>
      </c>
      <c r="N155" s="81">
        <v>60000</v>
      </c>
      <c r="O155" s="81"/>
      <c r="P155" s="81"/>
      <c r="Q155" s="81"/>
      <c r="R155" s="81"/>
      <c r="S155" s="81"/>
      <c r="T155" s="81">
        <v>0</v>
      </c>
      <c r="U155" s="81"/>
      <c r="V155" s="81">
        <v>60000</v>
      </c>
      <c r="W155" s="81">
        <v>0</v>
      </c>
      <c r="X155" s="82">
        <v>60000</v>
      </c>
      <c r="Y155" s="82">
        <v>0</v>
      </c>
      <c r="Z155" s="83"/>
      <c r="AA155" s="83"/>
      <c r="AB155" s="83"/>
      <c r="AC155" s="137">
        <v>0</v>
      </c>
      <c r="AD155" s="137">
        <v>0</v>
      </c>
      <c r="AE155" s="143">
        <f t="shared" si="4"/>
        <v>0</v>
      </c>
      <c r="AF155" s="173"/>
      <c r="AG155" s="173"/>
      <c r="AH155" s="143">
        <f t="shared" si="6"/>
        <v>0</v>
      </c>
      <c r="AI155" s="4"/>
      <c r="AJ155" s="4"/>
      <c r="AK155" s="4"/>
    </row>
    <row r="156" spans="1:37" ht="46.9" customHeight="1" x14ac:dyDescent="0.3">
      <c r="A156" s="208" t="s">
        <v>173</v>
      </c>
      <c r="B156" s="208"/>
      <c r="C156" s="32" t="s">
        <v>58</v>
      </c>
      <c r="D156" s="40">
        <v>2240</v>
      </c>
      <c r="E156" s="80" t="s">
        <v>84</v>
      </c>
      <c r="F156" s="81">
        <v>258000</v>
      </c>
      <c r="G156" s="81"/>
      <c r="H156" s="82">
        <v>258000</v>
      </c>
      <c r="I156" s="82">
        <v>0</v>
      </c>
      <c r="J156" s="163">
        <f t="shared" si="5"/>
        <v>258000</v>
      </c>
      <c r="K156" s="163">
        <f t="shared" si="5"/>
        <v>0</v>
      </c>
      <c r="L156" s="81">
        <v>0</v>
      </c>
      <c r="M156" s="81">
        <v>0</v>
      </c>
      <c r="N156" s="81">
        <v>258000</v>
      </c>
      <c r="O156" s="81"/>
      <c r="P156" s="81"/>
      <c r="Q156" s="81"/>
      <c r="R156" s="81"/>
      <c r="S156" s="81"/>
      <c r="T156" s="81">
        <v>0</v>
      </c>
      <c r="U156" s="81"/>
      <c r="V156" s="81">
        <v>258000</v>
      </c>
      <c r="W156" s="81">
        <v>0</v>
      </c>
      <c r="X156" s="82">
        <v>258000</v>
      </c>
      <c r="Y156" s="82">
        <v>0</v>
      </c>
      <c r="Z156" s="83"/>
      <c r="AA156" s="83"/>
      <c r="AB156" s="83"/>
      <c r="AC156" s="137">
        <v>0</v>
      </c>
      <c r="AD156" s="137">
        <v>0</v>
      </c>
      <c r="AE156" s="143">
        <f t="shared" si="4"/>
        <v>0</v>
      </c>
      <c r="AF156" s="173"/>
      <c r="AG156" s="173"/>
      <c r="AH156" s="143">
        <f t="shared" si="6"/>
        <v>0</v>
      </c>
      <c r="AI156" s="4"/>
      <c r="AJ156" s="4"/>
      <c r="AK156" s="4"/>
    </row>
    <row r="157" spans="1:37" ht="46.9" customHeight="1" x14ac:dyDescent="0.3">
      <c r="A157" s="217" t="s">
        <v>260</v>
      </c>
      <c r="B157" s="218"/>
      <c r="C157" s="32" t="s">
        <v>58</v>
      </c>
      <c r="D157" s="40">
        <v>2240</v>
      </c>
      <c r="E157" s="80" t="s">
        <v>66</v>
      </c>
      <c r="F157" s="81">
        <v>100000</v>
      </c>
      <c r="G157" s="81"/>
      <c r="H157" s="82">
        <v>0</v>
      </c>
      <c r="I157" s="82"/>
      <c r="J157" s="163">
        <f t="shared" si="5"/>
        <v>0</v>
      </c>
      <c r="K157" s="163">
        <f t="shared" si="5"/>
        <v>0</v>
      </c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2">
        <v>0</v>
      </c>
      <c r="Y157" s="82"/>
      <c r="Z157" s="83"/>
      <c r="AA157" s="83"/>
      <c r="AB157" s="83"/>
      <c r="AC157" s="137">
        <v>-100000</v>
      </c>
      <c r="AD157" s="137">
        <v>0</v>
      </c>
      <c r="AE157" s="143">
        <f t="shared" si="4"/>
        <v>-100000</v>
      </c>
      <c r="AF157" s="173"/>
      <c r="AG157" s="173"/>
      <c r="AH157" s="143">
        <f t="shared" si="6"/>
        <v>0</v>
      </c>
      <c r="AI157" s="4"/>
      <c r="AJ157" s="4"/>
      <c r="AK157" s="4"/>
    </row>
    <row r="158" spans="1:37" ht="43.15" customHeight="1" x14ac:dyDescent="0.3">
      <c r="A158" s="219" t="s">
        <v>174</v>
      </c>
      <c r="B158" s="219"/>
      <c r="C158" s="219"/>
      <c r="D158" s="219"/>
      <c r="E158" s="219"/>
      <c r="F158" s="85"/>
      <c r="G158" s="85"/>
      <c r="H158" s="82"/>
      <c r="I158" s="82"/>
      <c r="J158" s="163">
        <f t="shared" si="5"/>
        <v>0</v>
      </c>
      <c r="K158" s="163">
        <f t="shared" si="5"/>
        <v>0</v>
      </c>
      <c r="L158" s="81"/>
      <c r="M158" s="81"/>
      <c r="N158" s="85"/>
      <c r="O158" s="85"/>
      <c r="P158" s="85"/>
      <c r="Q158" s="85"/>
      <c r="R158" s="85"/>
      <c r="S158" s="85"/>
      <c r="T158" s="85"/>
      <c r="U158" s="85"/>
      <c r="V158" s="81"/>
      <c r="W158" s="81"/>
      <c r="X158" s="82"/>
      <c r="Y158" s="82"/>
      <c r="Z158" s="83"/>
      <c r="AA158" s="83"/>
      <c r="AB158" s="83"/>
      <c r="AC158" s="137">
        <v>0</v>
      </c>
      <c r="AD158" s="137">
        <v>0</v>
      </c>
      <c r="AE158" s="143">
        <f t="shared" si="4"/>
        <v>0</v>
      </c>
      <c r="AF158" s="173"/>
      <c r="AG158" s="173"/>
      <c r="AH158" s="143">
        <f t="shared" si="6"/>
        <v>0</v>
      </c>
      <c r="AI158" s="4"/>
      <c r="AJ158" s="4"/>
      <c r="AK158" s="4"/>
    </row>
    <row r="159" spans="1:37" ht="39" customHeight="1" x14ac:dyDescent="0.3">
      <c r="A159" s="221" t="s">
        <v>175</v>
      </c>
      <c r="B159" s="221"/>
      <c r="C159" s="32"/>
      <c r="D159" s="175" t="s">
        <v>124</v>
      </c>
      <c r="E159" s="35" t="s">
        <v>64</v>
      </c>
      <c r="F159" s="91"/>
      <c r="G159" s="91"/>
      <c r="H159" s="82">
        <v>0</v>
      </c>
      <c r="I159" s="82">
        <v>0</v>
      </c>
      <c r="J159" s="163">
        <f t="shared" si="5"/>
        <v>0</v>
      </c>
      <c r="K159" s="163">
        <f t="shared" si="5"/>
        <v>0</v>
      </c>
      <c r="L159" s="81">
        <v>0</v>
      </c>
      <c r="M159" s="81">
        <v>0</v>
      </c>
      <c r="N159" s="91"/>
      <c r="O159" s="91"/>
      <c r="P159" s="91"/>
      <c r="Q159" s="91"/>
      <c r="R159" s="91"/>
      <c r="S159" s="91"/>
      <c r="T159" s="91"/>
      <c r="U159" s="91"/>
      <c r="V159" s="81">
        <v>0</v>
      </c>
      <c r="W159" s="81">
        <v>0</v>
      </c>
      <c r="X159" s="82">
        <v>0</v>
      </c>
      <c r="Y159" s="82">
        <v>0</v>
      </c>
      <c r="Z159" s="83"/>
      <c r="AA159" s="83"/>
      <c r="AB159" s="83"/>
      <c r="AC159" s="137">
        <v>0</v>
      </c>
      <c r="AD159" s="137">
        <v>0</v>
      </c>
      <c r="AE159" s="143">
        <f t="shared" si="4"/>
        <v>0</v>
      </c>
      <c r="AF159" s="173"/>
      <c r="AG159" s="173"/>
      <c r="AH159" s="143">
        <f t="shared" si="6"/>
        <v>0</v>
      </c>
      <c r="AI159" s="4"/>
      <c r="AJ159" s="4"/>
      <c r="AK159" s="4"/>
    </row>
    <row r="160" spans="1:37" ht="38.25" customHeight="1" x14ac:dyDescent="0.3">
      <c r="A160" s="219" t="s">
        <v>176</v>
      </c>
      <c r="B160" s="219"/>
      <c r="C160" s="219"/>
      <c r="D160" s="219"/>
      <c r="E160" s="219"/>
      <c r="F160" s="85"/>
      <c r="G160" s="85"/>
      <c r="H160" s="82"/>
      <c r="I160" s="82"/>
      <c r="J160" s="163">
        <f t="shared" si="5"/>
        <v>0</v>
      </c>
      <c r="K160" s="163">
        <f t="shared" si="5"/>
        <v>0</v>
      </c>
      <c r="L160" s="81"/>
      <c r="M160" s="81"/>
      <c r="N160" s="85"/>
      <c r="O160" s="85"/>
      <c r="P160" s="85"/>
      <c r="Q160" s="85"/>
      <c r="R160" s="85"/>
      <c r="S160" s="85"/>
      <c r="T160" s="85"/>
      <c r="U160" s="85"/>
      <c r="V160" s="81"/>
      <c r="W160" s="81"/>
      <c r="X160" s="82"/>
      <c r="Y160" s="82"/>
      <c r="Z160" s="83"/>
      <c r="AA160" s="83"/>
      <c r="AB160" s="83"/>
      <c r="AC160" s="137">
        <v>0</v>
      </c>
      <c r="AD160" s="137">
        <v>0</v>
      </c>
      <c r="AE160" s="143">
        <f t="shared" si="4"/>
        <v>0</v>
      </c>
      <c r="AF160" s="173"/>
      <c r="AG160" s="173"/>
      <c r="AH160" s="143">
        <f t="shared" si="6"/>
        <v>0</v>
      </c>
      <c r="AI160" s="4"/>
      <c r="AJ160" s="4"/>
      <c r="AK160" s="4"/>
    </row>
    <row r="161" spans="1:37" ht="30" hidden="1" customHeight="1" x14ac:dyDescent="0.3">
      <c r="A161" s="208" t="s">
        <v>177</v>
      </c>
      <c r="B161" s="208"/>
      <c r="C161" s="32"/>
      <c r="D161" s="175" t="s">
        <v>124</v>
      </c>
      <c r="E161" s="35" t="s">
        <v>109</v>
      </c>
      <c r="F161" s="91"/>
      <c r="G161" s="91"/>
      <c r="H161" s="82">
        <v>0</v>
      </c>
      <c r="I161" s="82">
        <v>0</v>
      </c>
      <c r="J161" s="163">
        <f t="shared" si="5"/>
        <v>0</v>
      </c>
      <c r="K161" s="163">
        <f t="shared" si="5"/>
        <v>0</v>
      </c>
      <c r="L161" s="81">
        <v>0</v>
      </c>
      <c r="M161" s="81">
        <v>0</v>
      </c>
      <c r="N161" s="91"/>
      <c r="O161" s="91"/>
      <c r="P161" s="91"/>
      <c r="Q161" s="91"/>
      <c r="R161" s="91"/>
      <c r="S161" s="91"/>
      <c r="T161" s="91"/>
      <c r="U161" s="91"/>
      <c r="V161" s="81">
        <v>0</v>
      </c>
      <c r="W161" s="81">
        <v>0</v>
      </c>
      <c r="X161" s="82">
        <v>0</v>
      </c>
      <c r="Y161" s="82">
        <v>0</v>
      </c>
      <c r="Z161" s="83"/>
      <c r="AA161" s="83"/>
      <c r="AB161" s="83"/>
      <c r="AC161" s="137">
        <v>0</v>
      </c>
      <c r="AD161" s="137">
        <v>0</v>
      </c>
      <c r="AE161" s="143">
        <f t="shared" si="4"/>
        <v>0</v>
      </c>
      <c r="AF161" s="173"/>
      <c r="AG161" s="173"/>
      <c r="AH161" s="143">
        <f t="shared" si="6"/>
        <v>0</v>
      </c>
      <c r="AI161" s="4"/>
      <c r="AJ161" s="4"/>
      <c r="AK161" s="4"/>
    </row>
    <row r="162" spans="1:37" ht="30" customHeight="1" x14ac:dyDescent="0.3">
      <c r="A162" s="208" t="s">
        <v>178</v>
      </c>
      <c r="B162" s="208"/>
      <c r="C162" s="32" t="s">
        <v>58</v>
      </c>
      <c r="D162" s="175" t="s">
        <v>124</v>
      </c>
      <c r="E162" s="35" t="s">
        <v>109</v>
      </c>
      <c r="F162" s="91">
        <v>90000</v>
      </c>
      <c r="G162" s="91"/>
      <c r="H162" s="82">
        <v>90000</v>
      </c>
      <c r="I162" s="82">
        <v>0</v>
      </c>
      <c r="J162" s="163">
        <f t="shared" si="5"/>
        <v>360000</v>
      </c>
      <c r="K162" s="163">
        <f t="shared" si="5"/>
        <v>0</v>
      </c>
      <c r="L162" s="81">
        <v>270000</v>
      </c>
      <c r="M162" s="81">
        <v>0</v>
      </c>
      <c r="N162" s="91">
        <v>90000</v>
      </c>
      <c r="O162" s="91"/>
      <c r="P162" s="91"/>
      <c r="Q162" s="91"/>
      <c r="R162" s="91"/>
      <c r="S162" s="91"/>
      <c r="T162" s="91">
        <v>0</v>
      </c>
      <c r="U162" s="91"/>
      <c r="V162" s="81">
        <v>360000</v>
      </c>
      <c r="W162" s="81">
        <v>0</v>
      </c>
      <c r="X162" s="82">
        <v>90000</v>
      </c>
      <c r="Y162" s="82">
        <v>0</v>
      </c>
      <c r="Z162" s="83">
        <v>270000</v>
      </c>
      <c r="AA162" s="83"/>
      <c r="AB162" s="83">
        <v>270000</v>
      </c>
      <c r="AC162" s="137">
        <v>0</v>
      </c>
      <c r="AD162" s="137">
        <v>0</v>
      </c>
      <c r="AE162" s="143">
        <f t="shared" si="4"/>
        <v>0</v>
      </c>
      <c r="AF162" s="173"/>
      <c r="AG162" s="173"/>
      <c r="AH162" s="143">
        <f t="shared" si="6"/>
        <v>0</v>
      </c>
      <c r="AI162" s="4"/>
      <c r="AJ162" s="4"/>
      <c r="AK162" s="4"/>
    </row>
    <row r="163" spans="1:37" ht="47.45" customHeight="1" x14ac:dyDescent="0.3">
      <c r="A163" s="208" t="s">
        <v>179</v>
      </c>
      <c r="B163" s="208"/>
      <c r="C163" s="32" t="s">
        <v>58</v>
      </c>
      <c r="D163" s="175" t="s">
        <v>124</v>
      </c>
      <c r="E163" s="35" t="s">
        <v>111</v>
      </c>
      <c r="F163" s="91">
        <v>343680</v>
      </c>
      <c r="G163" s="91"/>
      <c r="H163" s="82">
        <v>343680</v>
      </c>
      <c r="I163" s="82">
        <v>0</v>
      </c>
      <c r="J163" s="163">
        <f t="shared" si="5"/>
        <v>343680</v>
      </c>
      <c r="K163" s="163">
        <f t="shared" si="5"/>
        <v>0</v>
      </c>
      <c r="L163" s="81">
        <v>0</v>
      </c>
      <c r="M163" s="81">
        <v>0</v>
      </c>
      <c r="N163" s="91">
        <v>343680</v>
      </c>
      <c r="O163" s="91"/>
      <c r="P163" s="91"/>
      <c r="Q163" s="91"/>
      <c r="R163" s="91"/>
      <c r="S163" s="91"/>
      <c r="T163" s="91">
        <v>0</v>
      </c>
      <c r="U163" s="91"/>
      <c r="V163" s="81">
        <v>343680</v>
      </c>
      <c r="W163" s="81">
        <v>0</v>
      </c>
      <c r="X163" s="82">
        <v>343680</v>
      </c>
      <c r="Y163" s="82">
        <v>0</v>
      </c>
      <c r="Z163" s="83"/>
      <c r="AA163" s="83"/>
      <c r="AB163" s="83"/>
      <c r="AC163" s="137">
        <v>0</v>
      </c>
      <c r="AD163" s="137">
        <v>0</v>
      </c>
      <c r="AE163" s="143">
        <f t="shared" si="4"/>
        <v>0</v>
      </c>
      <c r="AF163" s="173"/>
      <c r="AG163" s="173"/>
      <c r="AH163" s="143">
        <f t="shared" si="6"/>
        <v>0</v>
      </c>
      <c r="AI163" s="4"/>
      <c r="AJ163" s="4"/>
      <c r="AK163" s="4"/>
    </row>
    <row r="164" spans="1:37" ht="30" customHeight="1" x14ac:dyDescent="0.3">
      <c r="A164" s="208" t="s">
        <v>180</v>
      </c>
      <c r="B164" s="208"/>
      <c r="C164" s="32" t="s">
        <v>58</v>
      </c>
      <c r="D164" s="175" t="s">
        <v>124</v>
      </c>
      <c r="E164" s="35" t="s">
        <v>113</v>
      </c>
      <c r="F164" s="91">
        <v>18000</v>
      </c>
      <c r="G164" s="91"/>
      <c r="H164" s="82">
        <v>18000</v>
      </c>
      <c r="I164" s="82">
        <v>0</v>
      </c>
      <c r="J164" s="163">
        <f t="shared" si="5"/>
        <v>48000</v>
      </c>
      <c r="K164" s="163">
        <f t="shared" si="5"/>
        <v>0</v>
      </c>
      <c r="L164" s="81">
        <v>0</v>
      </c>
      <c r="M164" s="81">
        <v>0</v>
      </c>
      <c r="N164" s="91">
        <v>18000</v>
      </c>
      <c r="O164" s="91"/>
      <c r="P164" s="91"/>
      <c r="Q164" s="91"/>
      <c r="R164" s="91"/>
      <c r="S164" s="91"/>
      <c r="T164" s="91">
        <v>0</v>
      </c>
      <c r="U164" s="91"/>
      <c r="V164" s="81">
        <v>18000</v>
      </c>
      <c r="W164" s="81">
        <v>0</v>
      </c>
      <c r="X164" s="82">
        <v>18000</v>
      </c>
      <c r="Y164" s="82">
        <v>0</v>
      </c>
      <c r="Z164" s="83"/>
      <c r="AA164" s="83"/>
      <c r="AB164" s="83"/>
      <c r="AC164" s="137">
        <v>30000</v>
      </c>
      <c r="AD164" s="137">
        <v>0</v>
      </c>
      <c r="AE164" s="143">
        <f t="shared" si="4"/>
        <v>30000</v>
      </c>
      <c r="AF164" s="173"/>
      <c r="AG164" s="173"/>
      <c r="AH164" s="143">
        <f t="shared" si="6"/>
        <v>0</v>
      </c>
      <c r="AI164" s="4"/>
      <c r="AJ164" s="4"/>
      <c r="AK164" s="4"/>
    </row>
    <row r="165" spans="1:37" ht="30" customHeight="1" x14ac:dyDescent="0.3">
      <c r="A165" s="217" t="s">
        <v>177</v>
      </c>
      <c r="B165" s="218"/>
      <c r="C165" s="32" t="s">
        <v>58</v>
      </c>
      <c r="D165" s="175" t="s">
        <v>124</v>
      </c>
      <c r="E165" s="35" t="s">
        <v>114</v>
      </c>
      <c r="F165" s="91">
        <v>0</v>
      </c>
      <c r="G165" s="91"/>
      <c r="H165" s="82">
        <v>0</v>
      </c>
      <c r="I165" s="82"/>
      <c r="J165" s="163">
        <f t="shared" si="5"/>
        <v>0</v>
      </c>
      <c r="K165" s="163">
        <f t="shared" si="5"/>
        <v>0</v>
      </c>
      <c r="L165" s="81"/>
      <c r="M165" s="81"/>
      <c r="N165" s="91"/>
      <c r="O165" s="91"/>
      <c r="P165" s="91"/>
      <c r="Q165" s="91"/>
      <c r="R165" s="91"/>
      <c r="S165" s="91"/>
      <c r="T165" s="91"/>
      <c r="U165" s="91"/>
      <c r="V165" s="81"/>
      <c r="W165" s="81"/>
      <c r="X165" s="82">
        <v>0</v>
      </c>
      <c r="Y165" s="82"/>
      <c r="Z165" s="83">
        <v>1374720</v>
      </c>
      <c r="AA165" s="83"/>
      <c r="AB165" s="83">
        <v>1374720</v>
      </c>
      <c r="AC165" s="137">
        <v>-1263520</v>
      </c>
      <c r="AD165" s="137">
        <v>0</v>
      </c>
      <c r="AE165" s="143">
        <f t="shared" si="4"/>
        <v>-1263520</v>
      </c>
      <c r="AF165" s="174">
        <v>-111200</v>
      </c>
      <c r="AG165" s="173"/>
      <c r="AH165" s="143">
        <f t="shared" si="6"/>
        <v>-111200</v>
      </c>
      <c r="AI165" s="4"/>
      <c r="AJ165" s="4"/>
      <c r="AK165" s="4"/>
    </row>
    <row r="166" spans="1:37" ht="43.9" customHeight="1" x14ac:dyDescent="0.3">
      <c r="A166" s="217" t="s">
        <v>261</v>
      </c>
      <c r="B166" s="218"/>
      <c r="C166" s="32" t="s">
        <v>58</v>
      </c>
      <c r="D166" s="175" t="s">
        <v>124</v>
      </c>
      <c r="E166" s="35" t="s">
        <v>116</v>
      </c>
      <c r="F166" s="91">
        <v>0</v>
      </c>
      <c r="G166" s="91"/>
      <c r="H166" s="82">
        <v>0</v>
      </c>
      <c r="I166" s="82"/>
      <c r="J166" s="163">
        <f t="shared" si="5"/>
        <v>0</v>
      </c>
      <c r="K166" s="163">
        <f t="shared" si="5"/>
        <v>0</v>
      </c>
      <c r="L166" s="81"/>
      <c r="M166" s="81"/>
      <c r="N166" s="91"/>
      <c r="O166" s="91"/>
      <c r="P166" s="91"/>
      <c r="Q166" s="91"/>
      <c r="R166" s="91"/>
      <c r="S166" s="91"/>
      <c r="T166" s="91"/>
      <c r="U166" s="91"/>
      <c r="V166" s="81"/>
      <c r="W166" s="81"/>
      <c r="X166" s="82">
        <v>0</v>
      </c>
      <c r="Y166" s="82"/>
      <c r="Z166" s="83">
        <v>300000</v>
      </c>
      <c r="AA166" s="83"/>
      <c r="AB166" s="83">
        <v>300000</v>
      </c>
      <c r="AC166" s="137">
        <v>-200000</v>
      </c>
      <c r="AD166" s="137">
        <v>0</v>
      </c>
      <c r="AE166" s="143">
        <f t="shared" si="4"/>
        <v>-200000</v>
      </c>
      <c r="AF166" s="174">
        <v>-100000</v>
      </c>
      <c r="AG166" s="173"/>
      <c r="AH166" s="143">
        <f t="shared" si="6"/>
        <v>-100000</v>
      </c>
      <c r="AI166" s="4"/>
      <c r="AJ166" s="4"/>
      <c r="AK166" s="4"/>
    </row>
    <row r="167" spans="1:37" ht="29.25" customHeight="1" x14ac:dyDescent="0.3">
      <c r="A167" s="219" t="s">
        <v>181</v>
      </c>
      <c r="B167" s="219"/>
      <c r="C167" s="219"/>
      <c r="D167" s="219"/>
      <c r="E167" s="219"/>
      <c r="F167" s="85"/>
      <c r="G167" s="85"/>
      <c r="H167" s="82"/>
      <c r="I167" s="82"/>
      <c r="J167" s="163">
        <f t="shared" si="5"/>
        <v>0</v>
      </c>
      <c r="K167" s="163">
        <f t="shared" si="5"/>
        <v>0</v>
      </c>
      <c r="L167" s="81"/>
      <c r="M167" s="81"/>
      <c r="N167" s="85"/>
      <c r="O167" s="85"/>
      <c r="P167" s="85"/>
      <c r="Q167" s="85"/>
      <c r="R167" s="85"/>
      <c r="S167" s="85"/>
      <c r="T167" s="85"/>
      <c r="U167" s="85"/>
      <c r="V167" s="81"/>
      <c r="W167" s="81"/>
      <c r="X167" s="82"/>
      <c r="Y167" s="82"/>
      <c r="Z167" s="83"/>
      <c r="AA167" s="83"/>
      <c r="AB167" s="83"/>
      <c r="AC167" s="137">
        <v>0</v>
      </c>
      <c r="AD167" s="137">
        <v>0</v>
      </c>
      <c r="AE167" s="143">
        <f t="shared" si="4"/>
        <v>0</v>
      </c>
      <c r="AF167" s="173"/>
      <c r="AG167" s="173"/>
      <c r="AH167" s="143">
        <f t="shared" si="6"/>
        <v>0</v>
      </c>
      <c r="AI167" s="4"/>
      <c r="AJ167" s="4"/>
      <c r="AK167" s="4"/>
    </row>
    <row r="168" spans="1:37" ht="43.9" customHeight="1" x14ac:dyDescent="0.3">
      <c r="A168" s="208" t="s">
        <v>182</v>
      </c>
      <c r="B168" s="208"/>
      <c r="C168" s="32" t="s">
        <v>58</v>
      </c>
      <c r="D168" s="175" t="s">
        <v>124</v>
      </c>
      <c r="E168" s="35" t="s">
        <v>133</v>
      </c>
      <c r="F168" s="91">
        <v>36000</v>
      </c>
      <c r="G168" s="91"/>
      <c r="H168" s="82">
        <v>36000</v>
      </c>
      <c r="I168" s="82">
        <v>0</v>
      </c>
      <c r="J168" s="163">
        <f t="shared" si="5"/>
        <v>36000</v>
      </c>
      <c r="K168" s="163">
        <f t="shared" si="5"/>
        <v>0</v>
      </c>
      <c r="L168" s="81">
        <v>0</v>
      </c>
      <c r="M168" s="81">
        <v>0</v>
      </c>
      <c r="N168" s="91">
        <v>36000</v>
      </c>
      <c r="O168" s="91"/>
      <c r="P168" s="91"/>
      <c r="Q168" s="91"/>
      <c r="R168" s="91"/>
      <c r="S168" s="91"/>
      <c r="T168" s="91">
        <v>0</v>
      </c>
      <c r="U168" s="91"/>
      <c r="V168" s="81">
        <v>36000</v>
      </c>
      <c r="W168" s="81">
        <v>0</v>
      </c>
      <c r="X168" s="82">
        <v>36000</v>
      </c>
      <c r="Y168" s="82">
        <v>0</v>
      </c>
      <c r="Z168" s="83"/>
      <c r="AA168" s="83"/>
      <c r="AB168" s="83"/>
      <c r="AC168" s="137">
        <v>0</v>
      </c>
      <c r="AD168" s="137">
        <v>0</v>
      </c>
      <c r="AE168" s="143">
        <f t="shared" si="4"/>
        <v>0</v>
      </c>
      <c r="AF168" s="173"/>
      <c r="AG168" s="173"/>
      <c r="AH168" s="143">
        <f t="shared" si="6"/>
        <v>0</v>
      </c>
      <c r="AI168" s="4"/>
      <c r="AJ168" s="4"/>
      <c r="AK168" s="4"/>
    </row>
    <row r="169" spans="1:37" ht="30" hidden="1" customHeight="1" x14ac:dyDescent="0.3">
      <c r="A169" s="208" t="s">
        <v>183</v>
      </c>
      <c r="B169" s="208"/>
      <c r="C169" s="32"/>
      <c r="D169" s="175"/>
      <c r="E169" s="35" t="s">
        <v>184</v>
      </c>
      <c r="F169" s="91"/>
      <c r="G169" s="91"/>
      <c r="H169" s="82">
        <v>0</v>
      </c>
      <c r="I169" s="82">
        <v>0</v>
      </c>
      <c r="J169" s="163">
        <f t="shared" si="5"/>
        <v>0</v>
      </c>
      <c r="K169" s="163">
        <f t="shared" si="5"/>
        <v>0</v>
      </c>
      <c r="L169" s="81">
        <v>0</v>
      </c>
      <c r="M169" s="81">
        <v>0</v>
      </c>
      <c r="N169" s="91"/>
      <c r="O169" s="91"/>
      <c r="P169" s="91"/>
      <c r="Q169" s="91"/>
      <c r="R169" s="91"/>
      <c r="S169" s="91"/>
      <c r="T169" s="91"/>
      <c r="U169" s="91"/>
      <c r="V169" s="81">
        <v>0</v>
      </c>
      <c r="W169" s="81">
        <v>0</v>
      </c>
      <c r="X169" s="82">
        <v>0</v>
      </c>
      <c r="Y169" s="82">
        <v>0</v>
      </c>
      <c r="Z169" s="83"/>
      <c r="AA169" s="83"/>
      <c r="AB169" s="83"/>
      <c r="AC169" s="137">
        <v>0</v>
      </c>
      <c r="AD169" s="137">
        <v>0</v>
      </c>
      <c r="AE169" s="143">
        <f t="shared" si="4"/>
        <v>0</v>
      </c>
      <c r="AF169" s="173"/>
      <c r="AG169" s="173"/>
      <c r="AH169" s="143">
        <f t="shared" si="6"/>
        <v>0</v>
      </c>
      <c r="AI169" s="4"/>
      <c r="AJ169" s="4"/>
      <c r="AK169" s="4"/>
    </row>
    <row r="170" spans="1:37" ht="30" hidden="1" customHeight="1" x14ac:dyDescent="0.3">
      <c r="A170" s="208" t="s">
        <v>185</v>
      </c>
      <c r="B170" s="208"/>
      <c r="C170" s="32"/>
      <c r="D170" s="175"/>
      <c r="E170" s="35" t="s">
        <v>186</v>
      </c>
      <c r="F170" s="91"/>
      <c r="G170" s="91"/>
      <c r="H170" s="82">
        <v>0</v>
      </c>
      <c r="I170" s="82">
        <v>0</v>
      </c>
      <c r="J170" s="163">
        <f t="shared" si="5"/>
        <v>0</v>
      </c>
      <c r="K170" s="163">
        <f t="shared" si="5"/>
        <v>0</v>
      </c>
      <c r="L170" s="81">
        <v>0</v>
      </c>
      <c r="M170" s="81">
        <v>0</v>
      </c>
      <c r="N170" s="91"/>
      <c r="O170" s="91"/>
      <c r="P170" s="91"/>
      <c r="Q170" s="91"/>
      <c r="R170" s="91"/>
      <c r="S170" s="91"/>
      <c r="T170" s="91"/>
      <c r="U170" s="91"/>
      <c r="V170" s="81">
        <v>0</v>
      </c>
      <c r="W170" s="81">
        <v>0</v>
      </c>
      <c r="X170" s="82">
        <v>0</v>
      </c>
      <c r="Y170" s="82">
        <v>0</v>
      </c>
      <c r="Z170" s="83"/>
      <c r="AA170" s="83"/>
      <c r="AB170" s="83"/>
      <c r="AC170" s="137">
        <v>0</v>
      </c>
      <c r="AD170" s="137">
        <v>0</v>
      </c>
      <c r="AE170" s="143">
        <f t="shared" si="4"/>
        <v>0</v>
      </c>
      <c r="AF170" s="173"/>
      <c r="AG170" s="173"/>
      <c r="AH170" s="143">
        <f t="shared" si="6"/>
        <v>0</v>
      </c>
      <c r="AI170" s="4"/>
      <c r="AJ170" s="4"/>
      <c r="AK170" s="4"/>
    </row>
    <row r="171" spans="1:37" ht="38.450000000000003" customHeight="1" x14ac:dyDescent="0.3">
      <c r="A171" s="219" t="s">
        <v>187</v>
      </c>
      <c r="B171" s="219"/>
      <c r="C171" s="219"/>
      <c r="D171" s="219"/>
      <c r="E171" s="219"/>
      <c r="F171" s="85"/>
      <c r="G171" s="85"/>
      <c r="H171" s="82"/>
      <c r="I171" s="82"/>
      <c r="J171" s="163">
        <f t="shared" si="5"/>
        <v>0</v>
      </c>
      <c r="K171" s="163">
        <f t="shared" si="5"/>
        <v>0</v>
      </c>
      <c r="L171" s="81"/>
      <c r="M171" s="81"/>
      <c r="N171" s="85"/>
      <c r="O171" s="85"/>
      <c r="P171" s="85"/>
      <c r="Q171" s="85"/>
      <c r="R171" s="85"/>
      <c r="S171" s="85"/>
      <c r="T171" s="85"/>
      <c r="U171" s="85"/>
      <c r="V171" s="81"/>
      <c r="W171" s="81"/>
      <c r="X171" s="82"/>
      <c r="Y171" s="82"/>
      <c r="Z171" s="83"/>
      <c r="AA171" s="83"/>
      <c r="AB171" s="83"/>
      <c r="AC171" s="137">
        <v>0</v>
      </c>
      <c r="AD171" s="137">
        <v>0</v>
      </c>
      <c r="AE171" s="143">
        <f t="shared" si="4"/>
        <v>0</v>
      </c>
      <c r="AF171" s="173"/>
      <c r="AG171" s="173"/>
      <c r="AH171" s="143">
        <f t="shared" si="6"/>
        <v>0</v>
      </c>
      <c r="AI171" s="4"/>
      <c r="AJ171" s="4"/>
      <c r="AK171" s="4"/>
    </row>
    <row r="172" spans="1:37" ht="39" customHeight="1" x14ac:dyDescent="0.3">
      <c r="A172" s="208" t="s">
        <v>188</v>
      </c>
      <c r="B172" s="208"/>
      <c r="C172" s="32" t="s">
        <v>58</v>
      </c>
      <c r="D172" s="175" t="s">
        <v>124</v>
      </c>
      <c r="E172" s="35" t="s">
        <v>189</v>
      </c>
      <c r="F172" s="91">
        <v>216000</v>
      </c>
      <c r="G172" s="91"/>
      <c r="H172" s="82">
        <v>216000</v>
      </c>
      <c r="I172" s="82">
        <v>0</v>
      </c>
      <c r="J172" s="163">
        <f t="shared" si="5"/>
        <v>216000</v>
      </c>
      <c r="K172" s="163">
        <f t="shared" si="5"/>
        <v>0</v>
      </c>
      <c r="L172" s="81">
        <v>0</v>
      </c>
      <c r="M172" s="81">
        <v>0</v>
      </c>
      <c r="N172" s="91">
        <v>216000</v>
      </c>
      <c r="O172" s="91"/>
      <c r="P172" s="91"/>
      <c r="Q172" s="91"/>
      <c r="R172" s="91"/>
      <c r="S172" s="91"/>
      <c r="T172" s="91">
        <v>0</v>
      </c>
      <c r="U172" s="91"/>
      <c r="V172" s="81">
        <v>216000</v>
      </c>
      <c r="W172" s="81">
        <v>0</v>
      </c>
      <c r="X172" s="29">
        <v>216000</v>
      </c>
      <c r="Y172" s="82">
        <v>0</v>
      </c>
      <c r="Z172" s="83"/>
      <c r="AA172" s="83"/>
      <c r="AB172" s="83"/>
      <c r="AC172" s="137">
        <v>0</v>
      </c>
      <c r="AD172" s="137">
        <v>0</v>
      </c>
      <c r="AE172" s="143">
        <f t="shared" si="4"/>
        <v>0</v>
      </c>
      <c r="AF172" s="173"/>
      <c r="AG172" s="173"/>
      <c r="AH172" s="143">
        <f t="shared" si="6"/>
        <v>0</v>
      </c>
      <c r="AI172" s="4"/>
      <c r="AJ172" s="4"/>
      <c r="AK172" s="4"/>
    </row>
    <row r="173" spans="1:37" ht="59.25" customHeight="1" x14ac:dyDescent="0.3">
      <c r="A173" s="224" t="s">
        <v>190</v>
      </c>
      <c r="B173" s="224"/>
      <c r="C173" s="92" t="s">
        <v>58</v>
      </c>
      <c r="D173" s="175" t="s">
        <v>124</v>
      </c>
      <c r="E173" s="35" t="s">
        <v>191</v>
      </c>
      <c r="F173" s="91">
        <v>54000</v>
      </c>
      <c r="G173" s="91"/>
      <c r="H173" s="82">
        <v>54000</v>
      </c>
      <c r="I173" s="82">
        <v>0</v>
      </c>
      <c r="J173" s="163">
        <f t="shared" si="5"/>
        <v>54000</v>
      </c>
      <c r="K173" s="163">
        <f t="shared" si="5"/>
        <v>0</v>
      </c>
      <c r="L173" s="81">
        <v>0</v>
      </c>
      <c r="M173" s="81">
        <v>0</v>
      </c>
      <c r="N173" s="91">
        <v>54000</v>
      </c>
      <c r="O173" s="91"/>
      <c r="P173" s="91"/>
      <c r="Q173" s="91"/>
      <c r="R173" s="91"/>
      <c r="S173" s="91"/>
      <c r="T173" s="91">
        <v>0</v>
      </c>
      <c r="U173" s="91"/>
      <c r="V173" s="81">
        <v>54000</v>
      </c>
      <c r="W173" s="81">
        <v>0</v>
      </c>
      <c r="X173" s="29">
        <v>54000</v>
      </c>
      <c r="Y173" s="82">
        <v>0</v>
      </c>
      <c r="Z173" s="83"/>
      <c r="AA173" s="83"/>
      <c r="AB173" s="83"/>
      <c r="AC173" s="137">
        <v>0</v>
      </c>
      <c r="AD173" s="137">
        <v>0</v>
      </c>
      <c r="AE173" s="143">
        <f t="shared" si="4"/>
        <v>0</v>
      </c>
      <c r="AF173" s="173"/>
      <c r="AG173" s="173"/>
      <c r="AH173" s="143">
        <f t="shared" si="6"/>
        <v>0</v>
      </c>
      <c r="AI173" s="4"/>
      <c r="AJ173" s="4"/>
      <c r="AK173" s="4"/>
    </row>
    <row r="174" spans="1:37" ht="49.15" customHeight="1" x14ac:dyDescent="0.3">
      <c r="A174" s="224" t="s">
        <v>192</v>
      </c>
      <c r="B174" s="224"/>
      <c r="C174" s="32" t="s">
        <v>58</v>
      </c>
      <c r="D174" s="175" t="s">
        <v>124</v>
      </c>
      <c r="E174" s="35" t="s">
        <v>193</v>
      </c>
      <c r="F174" s="91">
        <v>84000</v>
      </c>
      <c r="G174" s="91"/>
      <c r="H174" s="82">
        <v>84000</v>
      </c>
      <c r="I174" s="82">
        <v>0</v>
      </c>
      <c r="J174" s="163">
        <f t="shared" si="5"/>
        <v>84000</v>
      </c>
      <c r="K174" s="163">
        <f t="shared" si="5"/>
        <v>0</v>
      </c>
      <c r="L174" s="81">
        <v>0</v>
      </c>
      <c r="M174" s="81">
        <v>0</v>
      </c>
      <c r="N174" s="91">
        <v>84000</v>
      </c>
      <c r="O174" s="91"/>
      <c r="P174" s="91"/>
      <c r="Q174" s="91"/>
      <c r="R174" s="91"/>
      <c r="S174" s="91"/>
      <c r="T174" s="91">
        <v>0</v>
      </c>
      <c r="U174" s="91"/>
      <c r="V174" s="81">
        <v>84000</v>
      </c>
      <c r="W174" s="81">
        <v>0</v>
      </c>
      <c r="X174" s="29">
        <v>84000</v>
      </c>
      <c r="Y174" s="82">
        <v>0</v>
      </c>
      <c r="Z174" s="83"/>
      <c r="AA174" s="83"/>
      <c r="AB174" s="83"/>
      <c r="AC174" s="137">
        <v>0</v>
      </c>
      <c r="AD174" s="137">
        <v>0</v>
      </c>
      <c r="AE174" s="143">
        <f t="shared" si="4"/>
        <v>0</v>
      </c>
      <c r="AF174" s="173"/>
      <c r="AG174" s="173"/>
      <c r="AH174" s="143">
        <f t="shared" si="6"/>
        <v>0</v>
      </c>
      <c r="AI174" s="4"/>
      <c r="AJ174" s="4"/>
      <c r="AK174" s="4"/>
    </row>
    <row r="175" spans="1:37" ht="49.15" customHeight="1" x14ac:dyDescent="0.3">
      <c r="A175" s="224" t="s">
        <v>287</v>
      </c>
      <c r="B175" s="224"/>
      <c r="C175" s="92" t="s">
        <v>58</v>
      </c>
      <c r="D175" s="175" t="s">
        <v>124</v>
      </c>
      <c r="E175" s="35" t="s">
        <v>194</v>
      </c>
      <c r="F175" s="91">
        <v>72000</v>
      </c>
      <c r="G175" s="91"/>
      <c r="H175" s="82">
        <v>72000</v>
      </c>
      <c r="I175" s="82">
        <v>0</v>
      </c>
      <c r="J175" s="163">
        <f t="shared" si="5"/>
        <v>72000</v>
      </c>
      <c r="K175" s="163">
        <f t="shared" si="5"/>
        <v>0</v>
      </c>
      <c r="L175" s="81">
        <v>0</v>
      </c>
      <c r="M175" s="81">
        <v>0</v>
      </c>
      <c r="N175" s="91">
        <v>72000</v>
      </c>
      <c r="O175" s="91"/>
      <c r="P175" s="91"/>
      <c r="Q175" s="91"/>
      <c r="R175" s="91"/>
      <c r="S175" s="91"/>
      <c r="T175" s="91">
        <v>0</v>
      </c>
      <c r="U175" s="91"/>
      <c r="V175" s="81">
        <v>72000</v>
      </c>
      <c r="W175" s="81">
        <v>0</v>
      </c>
      <c r="X175" s="29">
        <v>72000</v>
      </c>
      <c r="Y175" s="82">
        <v>0</v>
      </c>
      <c r="Z175" s="83"/>
      <c r="AA175" s="83"/>
      <c r="AB175" s="83"/>
      <c r="AC175" s="137">
        <v>0</v>
      </c>
      <c r="AD175" s="137">
        <v>0</v>
      </c>
      <c r="AE175" s="143">
        <f t="shared" si="4"/>
        <v>0</v>
      </c>
      <c r="AF175" s="173"/>
      <c r="AG175" s="173"/>
      <c r="AH175" s="143">
        <f t="shared" si="6"/>
        <v>0</v>
      </c>
      <c r="AI175" s="4"/>
      <c r="AJ175" s="4"/>
      <c r="AK175" s="4"/>
    </row>
    <row r="176" spans="1:37" ht="49.15" customHeight="1" x14ac:dyDescent="0.3">
      <c r="A176" s="224" t="s">
        <v>195</v>
      </c>
      <c r="B176" s="224"/>
      <c r="C176" s="32" t="s">
        <v>58</v>
      </c>
      <c r="D176" s="175" t="s">
        <v>124</v>
      </c>
      <c r="E176" s="35" t="s">
        <v>196</v>
      </c>
      <c r="F176" s="81">
        <v>36000</v>
      </c>
      <c r="G176" s="85"/>
      <c r="H176" s="82">
        <v>36000</v>
      </c>
      <c r="I176" s="82">
        <v>0</v>
      </c>
      <c r="J176" s="163">
        <f t="shared" si="5"/>
        <v>36000</v>
      </c>
      <c r="K176" s="163">
        <f t="shared" si="5"/>
        <v>0</v>
      </c>
      <c r="L176" s="81">
        <v>0</v>
      </c>
      <c r="M176" s="81">
        <v>0</v>
      </c>
      <c r="N176" s="81">
        <v>36000</v>
      </c>
      <c r="O176" s="85"/>
      <c r="P176" s="81"/>
      <c r="Q176" s="85"/>
      <c r="R176" s="81"/>
      <c r="S176" s="85"/>
      <c r="T176" s="91">
        <v>0</v>
      </c>
      <c r="U176" s="85"/>
      <c r="V176" s="81">
        <v>36000</v>
      </c>
      <c r="W176" s="81">
        <v>0</v>
      </c>
      <c r="X176" s="82">
        <v>36000</v>
      </c>
      <c r="Y176" s="82">
        <v>0</v>
      </c>
      <c r="Z176" s="83"/>
      <c r="AA176" s="83"/>
      <c r="AB176" s="83"/>
      <c r="AC176" s="137">
        <v>0</v>
      </c>
      <c r="AD176" s="137">
        <v>0</v>
      </c>
      <c r="AE176" s="143">
        <f t="shared" si="4"/>
        <v>0</v>
      </c>
      <c r="AF176" s="173"/>
      <c r="AG176" s="173"/>
      <c r="AH176" s="143">
        <f t="shared" si="6"/>
        <v>0</v>
      </c>
      <c r="AI176" s="4"/>
      <c r="AJ176" s="4"/>
      <c r="AK176" s="4"/>
    </row>
    <row r="177" spans="1:37" ht="39" customHeight="1" x14ac:dyDescent="0.3">
      <c r="A177" s="224" t="s">
        <v>197</v>
      </c>
      <c r="B177" s="224"/>
      <c r="C177" s="92" t="s">
        <v>58</v>
      </c>
      <c r="D177" s="175" t="s">
        <v>124</v>
      </c>
      <c r="E177" s="35" t="s">
        <v>198</v>
      </c>
      <c r="F177" s="81">
        <v>156000</v>
      </c>
      <c r="G177" s="85"/>
      <c r="H177" s="82">
        <v>156000</v>
      </c>
      <c r="I177" s="82">
        <v>0</v>
      </c>
      <c r="J177" s="163">
        <f t="shared" si="5"/>
        <v>156000</v>
      </c>
      <c r="K177" s="163">
        <f t="shared" si="5"/>
        <v>0</v>
      </c>
      <c r="L177" s="81">
        <v>0</v>
      </c>
      <c r="M177" s="81">
        <v>0</v>
      </c>
      <c r="N177" s="81">
        <v>156000</v>
      </c>
      <c r="O177" s="85"/>
      <c r="P177" s="81"/>
      <c r="Q177" s="85"/>
      <c r="R177" s="81"/>
      <c r="S177" s="85"/>
      <c r="T177" s="91">
        <v>0</v>
      </c>
      <c r="U177" s="85"/>
      <c r="V177" s="81">
        <v>156000</v>
      </c>
      <c r="W177" s="81">
        <v>0</v>
      </c>
      <c r="X177" s="82">
        <v>156000</v>
      </c>
      <c r="Y177" s="82">
        <v>0</v>
      </c>
      <c r="Z177" s="83"/>
      <c r="AA177" s="83"/>
      <c r="AB177" s="83"/>
      <c r="AC177" s="137">
        <v>0</v>
      </c>
      <c r="AD177" s="137">
        <v>0</v>
      </c>
      <c r="AE177" s="143">
        <f t="shared" si="4"/>
        <v>0</v>
      </c>
      <c r="AF177" s="173"/>
      <c r="AG177" s="173"/>
      <c r="AH177" s="143">
        <f t="shared" si="6"/>
        <v>0</v>
      </c>
      <c r="AI177" s="4"/>
      <c r="AJ177" s="4"/>
      <c r="AK177" s="4"/>
    </row>
    <row r="178" spans="1:37" ht="39" customHeight="1" x14ac:dyDescent="0.3">
      <c r="A178" s="225" t="s">
        <v>262</v>
      </c>
      <c r="B178" s="226"/>
      <c r="C178" s="32" t="s">
        <v>58</v>
      </c>
      <c r="D178" s="175" t="s">
        <v>124</v>
      </c>
      <c r="E178" s="35" t="s">
        <v>263</v>
      </c>
      <c r="F178" s="81">
        <v>0</v>
      </c>
      <c r="G178" s="85"/>
      <c r="H178" s="82">
        <v>0</v>
      </c>
      <c r="I178" s="82"/>
      <c r="J178" s="163">
        <f t="shared" si="5"/>
        <v>48000</v>
      </c>
      <c r="K178" s="163">
        <f t="shared" si="5"/>
        <v>0</v>
      </c>
      <c r="L178" s="81"/>
      <c r="M178" s="81"/>
      <c r="N178" s="81"/>
      <c r="O178" s="85"/>
      <c r="P178" s="81"/>
      <c r="Q178" s="85"/>
      <c r="R178" s="81"/>
      <c r="S178" s="85"/>
      <c r="T178" s="91"/>
      <c r="U178" s="85"/>
      <c r="V178" s="81"/>
      <c r="W178" s="81"/>
      <c r="X178" s="82">
        <v>0</v>
      </c>
      <c r="Y178" s="82"/>
      <c r="Z178" s="83">
        <v>48000</v>
      </c>
      <c r="AA178" s="83"/>
      <c r="AB178" s="83">
        <v>48000</v>
      </c>
      <c r="AC178" s="137">
        <v>0</v>
      </c>
      <c r="AD178" s="137">
        <v>0</v>
      </c>
      <c r="AE178" s="143">
        <f t="shared" si="4"/>
        <v>0</v>
      </c>
      <c r="AF178" s="173"/>
      <c r="AG178" s="173"/>
      <c r="AH178" s="143">
        <f t="shared" si="6"/>
        <v>0</v>
      </c>
      <c r="AI178" s="4"/>
      <c r="AJ178" s="4"/>
      <c r="AK178" s="4"/>
    </row>
    <row r="179" spans="1:37" ht="39" customHeight="1" x14ac:dyDescent="0.3">
      <c r="A179" s="227" t="s">
        <v>199</v>
      </c>
      <c r="B179" s="227"/>
      <c r="C179" s="227"/>
      <c r="D179" s="227"/>
      <c r="E179" s="227"/>
      <c r="F179" s="81"/>
      <c r="G179" s="85"/>
      <c r="H179" s="82"/>
      <c r="I179" s="82"/>
      <c r="J179" s="163">
        <f t="shared" si="5"/>
        <v>0</v>
      </c>
      <c r="K179" s="163">
        <f t="shared" si="5"/>
        <v>0</v>
      </c>
      <c r="L179" s="81"/>
      <c r="M179" s="81"/>
      <c r="N179" s="81"/>
      <c r="O179" s="85"/>
      <c r="P179" s="81"/>
      <c r="Q179" s="85"/>
      <c r="R179" s="81"/>
      <c r="S179" s="85"/>
      <c r="T179" s="81"/>
      <c r="U179" s="85"/>
      <c r="V179" s="81"/>
      <c r="W179" s="81"/>
      <c r="X179" s="82"/>
      <c r="Y179" s="82"/>
      <c r="Z179" s="83"/>
      <c r="AA179" s="83"/>
      <c r="AB179" s="83"/>
      <c r="AC179" s="137">
        <v>0</v>
      </c>
      <c r="AD179" s="137">
        <v>0</v>
      </c>
      <c r="AE179" s="143">
        <f t="shared" si="4"/>
        <v>0</v>
      </c>
      <c r="AF179" s="173"/>
      <c r="AG179" s="173"/>
      <c r="AH179" s="143">
        <f t="shared" si="6"/>
        <v>0</v>
      </c>
      <c r="AI179" s="4"/>
      <c r="AJ179" s="4"/>
      <c r="AK179" s="4"/>
    </row>
    <row r="180" spans="1:37" ht="39" customHeight="1" x14ac:dyDescent="0.3">
      <c r="A180" s="228" t="s">
        <v>200</v>
      </c>
      <c r="B180" s="228"/>
      <c r="C180" s="93" t="s">
        <v>58</v>
      </c>
      <c r="D180" s="175" t="s">
        <v>124</v>
      </c>
      <c r="E180" s="35" t="s">
        <v>201</v>
      </c>
      <c r="F180" s="81">
        <v>91000</v>
      </c>
      <c r="G180" s="85"/>
      <c r="H180" s="82">
        <v>91000</v>
      </c>
      <c r="I180" s="82">
        <v>0</v>
      </c>
      <c r="J180" s="163">
        <f t="shared" si="5"/>
        <v>91000</v>
      </c>
      <c r="K180" s="163">
        <f t="shared" si="5"/>
        <v>0</v>
      </c>
      <c r="L180" s="81">
        <v>0</v>
      </c>
      <c r="M180" s="81">
        <v>0</v>
      </c>
      <c r="N180" s="81">
        <v>91000</v>
      </c>
      <c r="O180" s="85"/>
      <c r="P180" s="81"/>
      <c r="Q180" s="85"/>
      <c r="R180" s="81"/>
      <c r="S180" s="85"/>
      <c r="T180" s="81">
        <v>0</v>
      </c>
      <c r="U180" s="85"/>
      <c r="V180" s="81">
        <v>91000</v>
      </c>
      <c r="W180" s="81">
        <v>0</v>
      </c>
      <c r="X180" s="82">
        <v>91000</v>
      </c>
      <c r="Y180" s="82">
        <v>0</v>
      </c>
      <c r="Z180" s="83"/>
      <c r="AA180" s="83"/>
      <c r="AB180" s="83"/>
      <c r="AC180" s="137">
        <v>0</v>
      </c>
      <c r="AD180" s="137">
        <v>0</v>
      </c>
      <c r="AE180" s="143">
        <f t="shared" si="4"/>
        <v>0</v>
      </c>
      <c r="AF180" s="173"/>
      <c r="AG180" s="173"/>
      <c r="AH180" s="143">
        <f t="shared" si="6"/>
        <v>0</v>
      </c>
      <c r="AI180" s="4"/>
      <c r="AJ180" s="4"/>
      <c r="AK180" s="4"/>
    </row>
    <row r="181" spans="1:37" ht="49.15" customHeight="1" x14ac:dyDescent="0.3">
      <c r="A181" s="228" t="s">
        <v>202</v>
      </c>
      <c r="B181" s="228"/>
      <c r="C181" s="93" t="s">
        <v>58</v>
      </c>
      <c r="D181" s="176">
        <v>2240</v>
      </c>
      <c r="E181" s="35" t="s">
        <v>203</v>
      </c>
      <c r="F181" s="86">
        <v>173000</v>
      </c>
      <c r="G181" s="85"/>
      <c r="H181" s="82">
        <v>173000</v>
      </c>
      <c r="I181" s="82">
        <v>0</v>
      </c>
      <c r="J181" s="163">
        <f t="shared" si="5"/>
        <v>173000</v>
      </c>
      <c r="K181" s="163">
        <f t="shared" si="5"/>
        <v>0</v>
      </c>
      <c r="L181" s="81">
        <v>0</v>
      </c>
      <c r="M181" s="81">
        <v>0</v>
      </c>
      <c r="N181" s="86">
        <v>173000</v>
      </c>
      <c r="O181" s="85"/>
      <c r="P181" s="86"/>
      <c r="Q181" s="85"/>
      <c r="R181" s="86"/>
      <c r="S181" s="85"/>
      <c r="T181" s="81">
        <v>0</v>
      </c>
      <c r="U181" s="85"/>
      <c r="V181" s="81">
        <v>173000</v>
      </c>
      <c r="W181" s="81">
        <v>0</v>
      </c>
      <c r="X181" s="50">
        <v>173000</v>
      </c>
      <c r="Y181" s="82">
        <v>0</v>
      </c>
      <c r="Z181" s="83"/>
      <c r="AA181" s="83"/>
      <c r="AB181" s="83"/>
      <c r="AC181" s="137">
        <v>0</v>
      </c>
      <c r="AD181" s="137">
        <v>0</v>
      </c>
      <c r="AE181" s="143">
        <f t="shared" si="4"/>
        <v>0</v>
      </c>
      <c r="AF181" s="173"/>
      <c r="AG181" s="173"/>
      <c r="AH181" s="143">
        <f t="shared" si="6"/>
        <v>0</v>
      </c>
      <c r="AI181" s="4"/>
      <c r="AJ181" s="4"/>
      <c r="AK181" s="4"/>
    </row>
    <row r="182" spans="1:37" ht="45" customHeight="1" x14ac:dyDescent="0.3">
      <c r="A182" s="228" t="s">
        <v>204</v>
      </c>
      <c r="B182" s="228"/>
      <c r="C182" s="93" t="s">
        <v>58</v>
      </c>
      <c r="D182" s="175" t="s">
        <v>124</v>
      </c>
      <c r="E182" s="35" t="s">
        <v>205</v>
      </c>
      <c r="F182" s="86">
        <v>195000</v>
      </c>
      <c r="G182" s="85"/>
      <c r="H182" s="82">
        <v>195000</v>
      </c>
      <c r="I182" s="82">
        <v>0</v>
      </c>
      <c r="J182" s="163">
        <f t="shared" si="5"/>
        <v>195000</v>
      </c>
      <c r="K182" s="163">
        <f t="shared" si="5"/>
        <v>0</v>
      </c>
      <c r="L182" s="81">
        <v>0</v>
      </c>
      <c r="M182" s="81">
        <v>0</v>
      </c>
      <c r="N182" s="86">
        <v>195000</v>
      </c>
      <c r="O182" s="85"/>
      <c r="P182" s="86"/>
      <c r="Q182" s="85"/>
      <c r="R182" s="86"/>
      <c r="S182" s="85"/>
      <c r="T182" s="81">
        <v>0</v>
      </c>
      <c r="U182" s="85"/>
      <c r="V182" s="81">
        <v>195000</v>
      </c>
      <c r="W182" s="81">
        <v>0</v>
      </c>
      <c r="X182" s="50">
        <v>195000</v>
      </c>
      <c r="Y182" s="82">
        <v>0</v>
      </c>
      <c r="Z182" s="83"/>
      <c r="AA182" s="83"/>
      <c r="AB182" s="83"/>
      <c r="AC182" s="137">
        <v>0</v>
      </c>
      <c r="AD182" s="137">
        <v>0</v>
      </c>
      <c r="AE182" s="143">
        <f t="shared" si="4"/>
        <v>0</v>
      </c>
      <c r="AF182" s="173"/>
      <c r="AG182" s="173"/>
      <c r="AH182" s="143">
        <f t="shared" si="6"/>
        <v>0</v>
      </c>
      <c r="AI182" s="4"/>
      <c r="AJ182" s="4"/>
      <c r="AK182" s="4"/>
    </row>
    <row r="183" spans="1:37" ht="46.9" customHeight="1" x14ac:dyDescent="0.3">
      <c r="A183" s="228" t="s">
        <v>206</v>
      </c>
      <c r="B183" s="228"/>
      <c r="C183" s="93" t="s">
        <v>58</v>
      </c>
      <c r="D183" s="175" t="s">
        <v>124</v>
      </c>
      <c r="E183" s="35" t="s">
        <v>207</v>
      </c>
      <c r="F183" s="91">
        <v>73000</v>
      </c>
      <c r="G183" s="91"/>
      <c r="H183" s="82">
        <v>73000</v>
      </c>
      <c r="I183" s="82">
        <v>0</v>
      </c>
      <c r="J183" s="163">
        <f t="shared" si="5"/>
        <v>73000</v>
      </c>
      <c r="K183" s="163">
        <f t="shared" si="5"/>
        <v>0</v>
      </c>
      <c r="L183" s="81">
        <v>0</v>
      </c>
      <c r="M183" s="81">
        <v>0</v>
      </c>
      <c r="N183" s="91">
        <v>73000</v>
      </c>
      <c r="O183" s="91"/>
      <c r="P183" s="91"/>
      <c r="Q183" s="91"/>
      <c r="R183" s="91"/>
      <c r="S183" s="91"/>
      <c r="T183" s="81">
        <v>0</v>
      </c>
      <c r="U183" s="91"/>
      <c r="V183" s="81">
        <v>73000</v>
      </c>
      <c r="W183" s="81">
        <v>0</v>
      </c>
      <c r="X183" s="29">
        <v>73000</v>
      </c>
      <c r="Y183" s="82">
        <v>0</v>
      </c>
      <c r="Z183" s="83"/>
      <c r="AA183" s="83"/>
      <c r="AB183" s="83"/>
      <c r="AC183" s="137">
        <v>0</v>
      </c>
      <c r="AD183" s="137">
        <v>0</v>
      </c>
      <c r="AE183" s="143">
        <f t="shared" si="4"/>
        <v>0</v>
      </c>
      <c r="AF183" s="173"/>
      <c r="AG183" s="173"/>
      <c r="AH183" s="143">
        <f t="shared" si="6"/>
        <v>0</v>
      </c>
      <c r="AI183" s="4"/>
      <c r="AJ183" s="4"/>
      <c r="AK183" s="4"/>
    </row>
    <row r="184" spans="1:37" ht="31.15" customHeight="1" x14ac:dyDescent="0.3">
      <c r="A184" s="228" t="s">
        <v>208</v>
      </c>
      <c r="B184" s="228"/>
      <c r="C184" s="93" t="s">
        <v>58</v>
      </c>
      <c r="D184" s="176">
        <v>2240</v>
      </c>
      <c r="E184" s="35" t="s">
        <v>209</v>
      </c>
      <c r="F184" s="86">
        <v>94000</v>
      </c>
      <c r="G184" s="85"/>
      <c r="H184" s="82">
        <v>94000</v>
      </c>
      <c r="I184" s="82">
        <v>0</v>
      </c>
      <c r="J184" s="163">
        <f t="shared" si="5"/>
        <v>94000</v>
      </c>
      <c r="K184" s="163">
        <f t="shared" si="5"/>
        <v>0</v>
      </c>
      <c r="L184" s="81">
        <v>0</v>
      </c>
      <c r="M184" s="81">
        <v>0</v>
      </c>
      <c r="N184" s="86">
        <v>94000</v>
      </c>
      <c r="O184" s="85"/>
      <c r="P184" s="86"/>
      <c r="Q184" s="85"/>
      <c r="R184" s="86"/>
      <c r="S184" s="85"/>
      <c r="T184" s="81">
        <v>0</v>
      </c>
      <c r="U184" s="85"/>
      <c r="V184" s="81">
        <v>94000</v>
      </c>
      <c r="W184" s="81">
        <v>0</v>
      </c>
      <c r="X184" s="50">
        <v>94000</v>
      </c>
      <c r="Y184" s="82">
        <v>0</v>
      </c>
      <c r="Z184" s="83"/>
      <c r="AA184" s="83"/>
      <c r="AB184" s="83"/>
      <c r="AC184" s="137">
        <v>0</v>
      </c>
      <c r="AD184" s="137">
        <v>0</v>
      </c>
      <c r="AE184" s="143">
        <f t="shared" si="4"/>
        <v>0</v>
      </c>
      <c r="AF184" s="173"/>
      <c r="AG184" s="173"/>
      <c r="AH184" s="143">
        <f t="shared" si="6"/>
        <v>0</v>
      </c>
      <c r="AI184" s="4"/>
      <c r="AJ184" s="4"/>
      <c r="AK184" s="4"/>
    </row>
    <row r="185" spans="1:37" ht="43.15" customHeight="1" x14ac:dyDescent="0.3">
      <c r="A185" s="228" t="s">
        <v>210</v>
      </c>
      <c r="B185" s="228"/>
      <c r="C185" s="93" t="s">
        <v>58</v>
      </c>
      <c r="D185" s="175" t="s">
        <v>124</v>
      </c>
      <c r="E185" s="35" t="s">
        <v>211</v>
      </c>
      <c r="F185" s="86">
        <v>182000</v>
      </c>
      <c r="G185" s="85"/>
      <c r="H185" s="82">
        <v>182000</v>
      </c>
      <c r="I185" s="82">
        <v>0</v>
      </c>
      <c r="J185" s="163">
        <f t="shared" si="5"/>
        <v>182000</v>
      </c>
      <c r="K185" s="163">
        <f t="shared" si="5"/>
        <v>0</v>
      </c>
      <c r="L185" s="81">
        <v>0</v>
      </c>
      <c r="M185" s="81">
        <v>0</v>
      </c>
      <c r="N185" s="86">
        <v>182000</v>
      </c>
      <c r="O185" s="85"/>
      <c r="P185" s="86"/>
      <c r="Q185" s="85"/>
      <c r="R185" s="86"/>
      <c r="S185" s="85"/>
      <c r="T185" s="81">
        <v>0</v>
      </c>
      <c r="U185" s="85"/>
      <c r="V185" s="81">
        <v>182000</v>
      </c>
      <c r="W185" s="81">
        <v>0</v>
      </c>
      <c r="X185" s="50">
        <v>182000</v>
      </c>
      <c r="Y185" s="82">
        <v>0</v>
      </c>
      <c r="Z185" s="83"/>
      <c r="AA185" s="83"/>
      <c r="AB185" s="83"/>
      <c r="AC185" s="137">
        <v>0</v>
      </c>
      <c r="AD185" s="137">
        <v>0</v>
      </c>
      <c r="AE185" s="143">
        <f t="shared" si="4"/>
        <v>0</v>
      </c>
      <c r="AF185" s="173"/>
      <c r="AG185" s="173"/>
      <c r="AH185" s="143">
        <f t="shared" si="6"/>
        <v>0</v>
      </c>
      <c r="AI185" s="4"/>
      <c r="AJ185" s="4"/>
      <c r="AK185" s="4"/>
    </row>
    <row r="186" spans="1:37" ht="48" customHeight="1" x14ac:dyDescent="0.3">
      <c r="A186" s="228" t="s">
        <v>212</v>
      </c>
      <c r="B186" s="228"/>
      <c r="C186" s="93" t="s">
        <v>58</v>
      </c>
      <c r="D186" s="175" t="s">
        <v>124</v>
      </c>
      <c r="E186" s="35" t="s">
        <v>213</v>
      </c>
      <c r="F186" s="91">
        <v>195000</v>
      </c>
      <c r="G186" s="91"/>
      <c r="H186" s="82">
        <v>195000</v>
      </c>
      <c r="I186" s="82">
        <v>0</v>
      </c>
      <c r="J186" s="163">
        <f t="shared" si="5"/>
        <v>195000</v>
      </c>
      <c r="K186" s="163">
        <f t="shared" si="5"/>
        <v>0</v>
      </c>
      <c r="L186" s="81">
        <v>0</v>
      </c>
      <c r="M186" s="81">
        <v>0</v>
      </c>
      <c r="N186" s="91">
        <v>195000</v>
      </c>
      <c r="O186" s="91"/>
      <c r="P186" s="91"/>
      <c r="Q186" s="91"/>
      <c r="R186" s="91"/>
      <c r="S186" s="91"/>
      <c r="T186" s="81">
        <v>0</v>
      </c>
      <c r="U186" s="91"/>
      <c r="V186" s="81">
        <v>195000</v>
      </c>
      <c r="W186" s="81">
        <v>0</v>
      </c>
      <c r="X186" s="29">
        <v>195000</v>
      </c>
      <c r="Y186" s="82">
        <v>0</v>
      </c>
      <c r="Z186" s="83"/>
      <c r="AA186" s="83"/>
      <c r="AB186" s="83"/>
      <c r="AC186" s="137">
        <v>0</v>
      </c>
      <c r="AD186" s="137">
        <v>0</v>
      </c>
      <c r="AE186" s="143">
        <f t="shared" si="4"/>
        <v>0</v>
      </c>
      <c r="AF186" s="173"/>
      <c r="AG186" s="173"/>
      <c r="AH186" s="143">
        <f t="shared" si="6"/>
        <v>0</v>
      </c>
      <c r="AI186" s="4"/>
      <c r="AJ186" s="4"/>
      <c r="AK186" s="4"/>
    </row>
    <row r="187" spans="1:37" ht="49.15" customHeight="1" x14ac:dyDescent="0.3">
      <c r="A187" s="228" t="s">
        <v>214</v>
      </c>
      <c r="B187" s="228"/>
      <c r="C187" s="93" t="s">
        <v>58</v>
      </c>
      <c r="D187" s="176">
        <v>2240</v>
      </c>
      <c r="E187" s="35" t="s">
        <v>215</v>
      </c>
      <c r="F187" s="91">
        <v>73000</v>
      </c>
      <c r="G187" s="91"/>
      <c r="H187" s="82">
        <v>73000</v>
      </c>
      <c r="I187" s="82">
        <v>0</v>
      </c>
      <c r="J187" s="163">
        <f t="shared" si="5"/>
        <v>73000</v>
      </c>
      <c r="K187" s="163">
        <f t="shared" si="5"/>
        <v>0</v>
      </c>
      <c r="L187" s="81">
        <v>0</v>
      </c>
      <c r="M187" s="81">
        <v>0</v>
      </c>
      <c r="N187" s="91">
        <v>73000</v>
      </c>
      <c r="O187" s="91"/>
      <c r="P187" s="91"/>
      <c r="Q187" s="91"/>
      <c r="R187" s="91"/>
      <c r="S187" s="91"/>
      <c r="T187" s="81">
        <v>0</v>
      </c>
      <c r="U187" s="91"/>
      <c r="V187" s="81">
        <v>73000</v>
      </c>
      <c r="W187" s="81">
        <v>0</v>
      </c>
      <c r="X187" s="29">
        <v>73000</v>
      </c>
      <c r="Y187" s="82">
        <v>0</v>
      </c>
      <c r="Z187" s="83"/>
      <c r="AA187" s="83"/>
      <c r="AB187" s="83"/>
      <c r="AC187" s="137">
        <v>0</v>
      </c>
      <c r="AD187" s="137">
        <v>0</v>
      </c>
      <c r="AE187" s="143">
        <f t="shared" si="4"/>
        <v>0</v>
      </c>
      <c r="AF187" s="173"/>
      <c r="AG187" s="173"/>
      <c r="AH187" s="143">
        <f t="shared" si="6"/>
        <v>0</v>
      </c>
      <c r="AI187" s="4"/>
      <c r="AJ187" s="4"/>
      <c r="AK187" s="4"/>
    </row>
    <row r="188" spans="1:37" ht="43.15" customHeight="1" x14ac:dyDescent="0.3">
      <c r="A188" s="202" t="s">
        <v>216</v>
      </c>
      <c r="B188" s="202"/>
      <c r="C188" s="202"/>
      <c r="D188" s="202"/>
      <c r="E188" s="202"/>
      <c r="F188" s="91"/>
      <c r="G188" s="91"/>
      <c r="H188" s="82"/>
      <c r="I188" s="82"/>
      <c r="J188" s="163">
        <f t="shared" si="5"/>
        <v>0</v>
      </c>
      <c r="K188" s="163">
        <f t="shared" si="5"/>
        <v>0</v>
      </c>
      <c r="L188" s="81"/>
      <c r="M188" s="81"/>
      <c r="N188" s="91"/>
      <c r="O188" s="91"/>
      <c r="P188" s="91"/>
      <c r="Q188" s="91"/>
      <c r="R188" s="91"/>
      <c r="S188" s="91"/>
      <c r="T188" s="91"/>
      <c r="U188" s="91"/>
      <c r="V188" s="81"/>
      <c r="W188" s="81"/>
      <c r="X188" s="82"/>
      <c r="Y188" s="82"/>
      <c r="Z188" s="83"/>
      <c r="AA188" s="83"/>
      <c r="AB188" s="83"/>
      <c r="AC188" s="137">
        <v>0</v>
      </c>
      <c r="AD188" s="137">
        <v>0</v>
      </c>
      <c r="AE188" s="143">
        <f t="shared" si="4"/>
        <v>0</v>
      </c>
      <c r="AF188" s="173"/>
      <c r="AG188" s="173"/>
      <c r="AH188" s="143">
        <f t="shared" si="6"/>
        <v>0</v>
      </c>
      <c r="AI188" s="4"/>
      <c r="AJ188" s="4"/>
      <c r="AK188" s="4"/>
    </row>
    <row r="189" spans="1:37" ht="33.75" customHeight="1" x14ac:dyDescent="0.3">
      <c r="A189" s="219" t="s">
        <v>217</v>
      </c>
      <c r="B189" s="219"/>
      <c r="C189" s="219"/>
      <c r="D189" s="219"/>
      <c r="E189" s="219"/>
      <c r="F189" s="91"/>
      <c r="G189" s="91"/>
      <c r="H189" s="82"/>
      <c r="I189" s="82"/>
      <c r="J189" s="163">
        <f t="shared" si="5"/>
        <v>0</v>
      </c>
      <c r="K189" s="163">
        <f t="shared" si="5"/>
        <v>0</v>
      </c>
      <c r="L189" s="81"/>
      <c r="M189" s="81"/>
      <c r="N189" s="91"/>
      <c r="O189" s="91"/>
      <c r="P189" s="91"/>
      <c r="Q189" s="91"/>
      <c r="R189" s="91"/>
      <c r="S189" s="91"/>
      <c r="T189" s="91"/>
      <c r="U189" s="91"/>
      <c r="V189" s="81"/>
      <c r="W189" s="81"/>
      <c r="X189" s="82"/>
      <c r="Y189" s="82"/>
      <c r="Z189" s="83"/>
      <c r="AA189" s="83"/>
      <c r="AB189" s="83"/>
      <c r="AC189" s="137">
        <v>0</v>
      </c>
      <c r="AD189" s="137">
        <v>0</v>
      </c>
      <c r="AE189" s="143">
        <f t="shared" si="4"/>
        <v>0</v>
      </c>
      <c r="AF189" s="173"/>
      <c r="AG189" s="173"/>
      <c r="AH189" s="143">
        <f t="shared" si="6"/>
        <v>0</v>
      </c>
      <c r="AI189" s="4"/>
      <c r="AJ189" s="4"/>
      <c r="AK189" s="4"/>
    </row>
    <row r="190" spans="1:37" ht="57" customHeight="1" x14ac:dyDescent="0.3">
      <c r="A190" s="208" t="s">
        <v>218</v>
      </c>
      <c r="B190" s="208"/>
      <c r="C190" s="32" t="s">
        <v>58</v>
      </c>
      <c r="D190" s="176">
        <v>2240</v>
      </c>
      <c r="E190" s="35" t="s">
        <v>59</v>
      </c>
      <c r="F190" s="91">
        <v>1080000</v>
      </c>
      <c r="G190" s="91"/>
      <c r="H190" s="82">
        <v>1080000</v>
      </c>
      <c r="I190" s="82">
        <v>0</v>
      </c>
      <c r="J190" s="163">
        <f t="shared" si="5"/>
        <v>1080000</v>
      </c>
      <c r="K190" s="163">
        <f t="shared" si="5"/>
        <v>0</v>
      </c>
      <c r="L190" s="81">
        <v>0</v>
      </c>
      <c r="M190" s="81">
        <v>0</v>
      </c>
      <c r="N190" s="91">
        <v>1080000</v>
      </c>
      <c r="O190" s="91"/>
      <c r="P190" s="91"/>
      <c r="Q190" s="91"/>
      <c r="R190" s="91"/>
      <c r="S190" s="91"/>
      <c r="T190" s="91">
        <v>0</v>
      </c>
      <c r="U190" s="91"/>
      <c r="V190" s="81">
        <v>1080000</v>
      </c>
      <c r="W190" s="81">
        <v>0</v>
      </c>
      <c r="X190" s="29">
        <v>1080000</v>
      </c>
      <c r="Y190" s="82">
        <v>0</v>
      </c>
      <c r="Z190" s="83"/>
      <c r="AA190" s="83"/>
      <c r="AB190" s="83"/>
      <c r="AC190" s="137">
        <v>0</v>
      </c>
      <c r="AD190" s="137">
        <v>0</v>
      </c>
      <c r="AE190" s="143">
        <f t="shared" si="4"/>
        <v>0</v>
      </c>
      <c r="AF190" s="173"/>
      <c r="AG190" s="173"/>
      <c r="AH190" s="143">
        <f t="shared" si="6"/>
        <v>0</v>
      </c>
      <c r="AI190" s="4"/>
      <c r="AJ190" s="4"/>
      <c r="AK190" s="4"/>
    </row>
    <row r="191" spans="1:37" ht="40.9" customHeight="1" x14ac:dyDescent="0.3">
      <c r="A191" s="208" t="s">
        <v>219</v>
      </c>
      <c r="B191" s="208"/>
      <c r="C191" s="32" t="s">
        <v>58</v>
      </c>
      <c r="D191" s="176">
        <v>2240</v>
      </c>
      <c r="E191" s="35" t="s">
        <v>60</v>
      </c>
      <c r="F191" s="91">
        <v>945000</v>
      </c>
      <c r="G191" s="91"/>
      <c r="H191" s="82">
        <v>0</v>
      </c>
      <c r="I191" s="82">
        <v>0</v>
      </c>
      <c r="J191" s="163">
        <f t="shared" si="5"/>
        <v>945000</v>
      </c>
      <c r="K191" s="163">
        <f t="shared" si="5"/>
        <v>0</v>
      </c>
      <c r="L191" s="81">
        <v>0</v>
      </c>
      <c r="M191" s="81">
        <v>0</v>
      </c>
      <c r="N191" s="91"/>
      <c r="O191" s="91"/>
      <c r="P191" s="91">
        <v>945000</v>
      </c>
      <c r="Q191" s="91"/>
      <c r="R191" s="91"/>
      <c r="S191" s="91"/>
      <c r="T191" s="91"/>
      <c r="U191" s="91"/>
      <c r="V191" s="81">
        <v>945000</v>
      </c>
      <c r="W191" s="81">
        <v>0</v>
      </c>
      <c r="X191" s="29">
        <v>945000</v>
      </c>
      <c r="Y191" s="82">
        <v>0</v>
      </c>
      <c r="Z191" s="83"/>
      <c r="AA191" s="83"/>
      <c r="AB191" s="83"/>
      <c r="AC191" s="137">
        <v>0</v>
      </c>
      <c r="AD191" s="137">
        <v>0</v>
      </c>
      <c r="AE191" s="143">
        <f t="shared" si="4"/>
        <v>0</v>
      </c>
      <c r="AF191" s="173"/>
      <c r="AG191" s="173"/>
      <c r="AH191" s="143">
        <f t="shared" si="6"/>
        <v>0</v>
      </c>
      <c r="AI191" s="4"/>
      <c r="AJ191" s="4"/>
      <c r="AK191" s="4"/>
    </row>
    <row r="192" spans="1:37" ht="35.450000000000003" customHeight="1" x14ac:dyDescent="0.3">
      <c r="A192" s="208" t="s">
        <v>220</v>
      </c>
      <c r="B192" s="208"/>
      <c r="C192" s="32" t="s">
        <v>58</v>
      </c>
      <c r="D192" s="176">
        <v>2240</v>
      </c>
      <c r="E192" s="35" t="s">
        <v>139</v>
      </c>
      <c r="F192" s="91">
        <v>672000</v>
      </c>
      <c r="G192" s="91"/>
      <c r="H192" s="82">
        <v>672000</v>
      </c>
      <c r="I192" s="82">
        <v>0</v>
      </c>
      <c r="J192" s="163">
        <f t="shared" si="5"/>
        <v>1074000</v>
      </c>
      <c r="K192" s="163">
        <f t="shared" si="5"/>
        <v>0</v>
      </c>
      <c r="L192" s="81">
        <v>402000</v>
      </c>
      <c r="M192" s="81">
        <v>0</v>
      </c>
      <c r="N192" s="91">
        <v>672000</v>
      </c>
      <c r="O192" s="91"/>
      <c r="P192" s="91"/>
      <c r="Q192" s="91"/>
      <c r="R192" s="91"/>
      <c r="S192" s="91"/>
      <c r="T192" s="91">
        <v>0</v>
      </c>
      <c r="U192" s="91"/>
      <c r="V192" s="81">
        <v>1074000</v>
      </c>
      <c r="W192" s="81">
        <v>0</v>
      </c>
      <c r="X192" s="29">
        <v>672000</v>
      </c>
      <c r="Y192" s="82">
        <v>0</v>
      </c>
      <c r="Z192" s="83">
        <v>402000</v>
      </c>
      <c r="AA192" s="83"/>
      <c r="AB192" s="83">
        <v>402000</v>
      </c>
      <c r="AC192" s="137">
        <v>0</v>
      </c>
      <c r="AD192" s="137">
        <v>0</v>
      </c>
      <c r="AE192" s="143">
        <f t="shared" si="4"/>
        <v>0</v>
      </c>
      <c r="AF192" s="173"/>
      <c r="AG192" s="173"/>
      <c r="AH192" s="143">
        <f t="shared" si="6"/>
        <v>0</v>
      </c>
      <c r="AI192" s="4"/>
      <c r="AJ192" s="4"/>
      <c r="AK192" s="4"/>
    </row>
    <row r="193" spans="1:37" ht="49.15" customHeight="1" x14ac:dyDescent="0.3">
      <c r="A193" s="208" t="s">
        <v>221</v>
      </c>
      <c r="B193" s="208"/>
      <c r="C193" s="32" t="s">
        <v>58</v>
      </c>
      <c r="D193" s="176">
        <v>2240</v>
      </c>
      <c r="E193" s="35" t="s">
        <v>141</v>
      </c>
      <c r="F193" s="91">
        <v>45000</v>
      </c>
      <c r="G193" s="91"/>
      <c r="H193" s="82">
        <v>45000</v>
      </c>
      <c r="I193" s="82">
        <v>0</v>
      </c>
      <c r="J193" s="163">
        <f t="shared" si="5"/>
        <v>200000</v>
      </c>
      <c r="K193" s="163">
        <f t="shared" si="5"/>
        <v>0</v>
      </c>
      <c r="L193" s="81">
        <v>0</v>
      </c>
      <c r="M193" s="81">
        <v>0</v>
      </c>
      <c r="N193" s="91">
        <v>45000</v>
      </c>
      <c r="O193" s="91"/>
      <c r="P193" s="91"/>
      <c r="Q193" s="91"/>
      <c r="R193" s="91"/>
      <c r="S193" s="91"/>
      <c r="T193" s="91">
        <v>0</v>
      </c>
      <c r="U193" s="91"/>
      <c r="V193" s="81">
        <v>45000</v>
      </c>
      <c r="W193" s="81">
        <v>0</v>
      </c>
      <c r="X193" s="29">
        <v>45000</v>
      </c>
      <c r="Y193" s="82">
        <v>0</v>
      </c>
      <c r="Z193" s="83"/>
      <c r="AA193" s="83"/>
      <c r="AB193" s="83"/>
      <c r="AC193" s="137">
        <v>155000</v>
      </c>
      <c r="AD193" s="137">
        <v>0</v>
      </c>
      <c r="AE193" s="143">
        <f t="shared" si="4"/>
        <v>155000</v>
      </c>
      <c r="AF193" s="173"/>
      <c r="AG193" s="173"/>
      <c r="AH193" s="143">
        <f t="shared" si="6"/>
        <v>0</v>
      </c>
      <c r="AI193" s="4"/>
      <c r="AJ193" s="4"/>
      <c r="AK193" s="4"/>
    </row>
    <row r="194" spans="1:37" ht="43.9" customHeight="1" x14ac:dyDescent="0.3">
      <c r="A194" s="208" t="s">
        <v>222</v>
      </c>
      <c r="B194" s="208"/>
      <c r="C194" s="32" t="s">
        <v>58</v>
      </c>
      <c r="D194" s="176">
        <v>2240</v>
      </c>
      <c r="E194" s="35" t="s">
        <v>142</v>
      </c>
      <c r="F194" s="91">
        <v>45000</v>
      </c>
      <c r="G194" s="91"/>
      <c r="H194" s="82">
        <v>45000</v>
      </c>
      <c r="I194" s="82">
        <v>0</v>
      </c>
      <c r="J194" s="163">
        <f t="shared" si="5"/>
        <v>45000</v>
      </c>
      <c r="K194" s="163">
        <f t="shared" si="5"/>
        <v>0</v>
      </c>
      <c r="L194" s="81">
        <v>0</v>
      </c>
      <c r="M194" s="81">
        <v>0</v>
      </c>
      <c r="N194" s="91">
        <v>45000</v>
      </c>
      <c r="O194" s="91"/>
      <c r="P194" s="91"/>
      <c r="Q194" s="91"/>
      <c r="R194" s="91"/>
      <c r="S194" s="91"/>
      <c r="T194" s="91">
        <v>0</v>
      </c>
      <c r="U194" s="91"/>
      <c r="V194" s="81">
        <v>45000</v>
      </c>
      <c r="W194" s="81">
        <v>0</v>
      </c>
      <c r="X194" s="29">
        <v>45000</v>
      </c>
      <c r="Y194" s="82">
        <v>0</v>
      </c>
      <c r="Z194" s="83"/>
      <c r="AA194" s="83"/>
      <c r="AB194" s="83"/>
      <c r="AC194" s="137">
        <v>0</v>
      </c>
      <c r="AD194" s="137">
        <v>0</v>
      </c>
      <c r="AE194" s="143">
        <f t="shared" si="4"/>
        <v>0</v>
      </c>
      <c r="AF194" s="173"/>
      <c r="AG194" s="173"/>
      <c r="AH194" s="143">
        <f t="shared" si="6"/>
        <v>0</v>
      </c>
      <c r="AI194" s="4"/>
      <c r="AJ194" s="4"/>
      <c r="AK194" s="4"/>
    </row>
    <row r="195" spans="1:37" ht="36" customHeight="1" x14ac:dyDescent="0.3">
      <c r="A195" s="208" t="s">
        <v>223</v>
      </c>
      <c r="B195" s="208"/>
      <c r="C195" s="32" t="s">
        <v>58</v>
      </c>
      <c r="D195" s="176">
        <v>2240</v>
      </c>
      <c r="E195" s="35" t="s">
        <v>144</v>
      </c>
      <c r="F195" s="91">
        <v>230000</v>
      </c>
      <c r="G195" s="91"/>
      <c r="H195" s="82">
        <v>230000</v>
      </c>
      <c r="I195" s="82">
        <v>0</v>
      </c>
      <c r="J195" s="163">
        <f t="shared" si="5"/>
        <v>230000</v>
      </c>
      <c r="K195" s="163">
        <f t="shared" si="5"/>
        <v>0</v>
      </c>
      <c r="L195" s="81">
        <v>0</v>
      </c>
      <c r="M195" s="81">
        <v>0</v>
      </c>
      <c r="N195" s="91">
        <v>230000</v>
      </c>
      <c r="O195" s="91"/>
      <c r="P195" s="91"/>
      <c r="Q195" s="91"/>
      <c r="R195" s="91"/>
      <c r="S195" s="91"/>
      <c r="T195" s="91">
        <v>0</v>
      </c>
      <c r="U195" s="91"/>
      <c r="V195" s="81">
        <v>230000</v>
      </c>
      <c r="W195" s="81">
        <v>0</v>
      </c>
      <c r="X195" s="29">
        <v>230000</v>
      </c>
      <c r="Y195" s="82">
        <v>0</v>
      </c>
      <c r="Z195" s="83"/>
      <c r="AA195" s="83"/>
      <c r="AB195" s="83"/>
      <c r="AC195" s="137">
        <v>0</v>
      </c>
      <c r="AD195" s="137">
        <v>0</v>
      </c>
      <c r="AE195" s="143">
        <f t="shared" si="4"/>
        <v>0</v>
      </c>
      <c r="AF195" s="173"/>
      <c r="AG195" s="173"/>
      <c r="AH195" s="143">
        <f t="shared" si="6"/>
        <v>0</v>
      </c>
      <c r="AI195" s="4"/>
      <c r="AJ195" s="4"/>
      <c r="AK195" s="4"/>
    </row>
    <row r="196" spans="1:37" ht="61.5" customHeight="1" x14ac:dyDescent="0.3">
      <c r="A196" s="202" t="s">
        <v>224</v>
      </c>
      <c r="B196" s="202"/>
      <c r="C196" s="175"/>
      <c r="D196" s="186"/>
      <c r="E196" s="186"/>
      <c r="F196" s="91"/>
      <c r="G196" s="91"/>
      <c r="H196" s="82"/>
      <c r="I196" s="82"/>
      <c r="J196" s="163">
        <f t="shared" si="5"/>
        <v>0</v>
      </c>
      <c r="K196" s="163">
        <f t="shared" si="5"/>
        <v>0</v>
      </c>
      <c r="L196" s="81"/>
      <c r="M196" s="81"/>
      <c r="N196" s="91"/>
      <c r="O196" s="91"/>
      <c r="P196" s="91"/>
      <c r="Q196" s="91"/>
      <c r="R196" s="91"/>
      <c r="S196" s="91"/>
      <c r="T196" s="91"/>
      <c r="U196" s="91"/>
      <c r="V196" s="81"/>
      <c r="W196" s="81"/>
      <c r="X196" s="82"/>
      <c r="Y196" s="82"/>
      <c r="Z196" s="83"/>
      <c r="AA196" s="83"/>
      <c r="AB196" s="83"/>
      <c r="AC196" s="137">
        <v>0</v>
      </c>
      <c r="AD196" s="137">
        <v>0</v>
      </c>
      <c r="AE196" s="143">
        <f t="shared" si="4"/>
        <v>0</v>
      </c>
      <c r="AF196" s="173"/>
      <c r="AG196" s="173"/>
      <c r="AH196" s="143"/>
      <c r="AI196" s="4"/>
      <c r="AJ196" s="4"/>
      <c r="AK196" s="4"/>
    </row>
    <row r="197" spans="1:37" ht="61.15" customHeight="1" x14ac:dyDescent="0.3">
      <c r="A197" s="219" t="s">
        <v>225</v>
      </c>
      <c r="B197" s="219"/>
      <c r="C197" s="94"/>
      <c r="D197" s="176"/>
      <c r="E197" s="32"/>
      <c r="F197" s="91"/>
      <c r="G197" s="91"/>
      <c r="H197" s="82"/>
      <c r="I197" s="82"/>
      <c r="J197" s="163">
        <f t="shared" si="5"/>
        <v>0</v>
      </c>
      <c r="K197" s="163">
        <f t="shared" si="5"/>
        <v>0</v>
      </c>
      <c r="L197" s="81"/>
      <c r="M197" s="81"/>
      <c r="N197" s="91"/>
      <c r="O197" s="91"/>
      <c r="P197" s="91"/>
      <c r="Q197" s="91"/>
      <c r="R197" s="91"/>
      <c r="S197" s="91"/>
      <c r="T197" s="91"/>
      <c r="U197" s="91"/>
      <c r="V197" s="81"/>
      <c r="W197" s="81"/>
      <c r="X197" s="82"/>
      <c r="Y197" s="82"/>
      <c r="Z197" s="83"/>
      <c r="AA197" s="83"/>
      <c r="AB197" s="83"/>
      <c r="AC197" s="137">
        <v>0</v>
      </c>
      <c r="AD197" s="137">
        <v>0</v>
      </c>
      <c r="AE197" s="143">
        <f t="shared" si="4"/>
        <v>0</v>
      </c>
      <c r="AF197" s="173"/>
      <c r="AG197" s="173"/>
      <c r="AH197" s="143"/>
      <c r="AI197" s="4"/>
      <c r="AJ197" s="4"/>
      <c r="AK197" s="4"/>
    </row>
    <row r="198" spans="1:37" ht="57" customHeight="1" x14ac:dyDescent="0.3">
      <c r="A198" s="208" t="s">
        <v>226</v>
      </c>
      <c r="B198" s="208"/>
      <c r="C198" s="32" t="s">
        <v>227</v>
      </c>
      <c r="D198" s="176">
        <v>2240</v>
      </c>
      <c r="E198" s="32" t="s">
        <v>59</v>
      </c>
      <c r="F198" s="91">
        <v>400000</v>
      </c>
      <c r="G198" s="91"/>
      <c r="H198" s="82">
        <v>400000</v>
      </c>
      <c r="I198" s="82">
        <v>0</v>
      </c>
      <c r="J198" s="163">
        <f t="shared" si="5"/>
        <v>400000</v>
      </c>
      <c r="K198" s="163">
        <f t="shared" si="5"/>
        <v>0</v>
      </c>
      <c r="L198" s="81">
        <v>0</v>
      </c>
      <c r="M198" s="81">
        <v>0</v>
      </c>
      <c r="N198" s="91">
        <v>400000</v>
      </c>
      <c r="O198" s="91"/>
      <c r="P198" s="91"/>
      <c r="Q198" s="91"/>
      <c r="R198" s="91"/>
      <c r="S198" s="91"/>
      <c r="T198" s="91">
        <v>0</v>
      </c>
      <c r="U198" s="91"/>
      <c r="V198" s="81">
        <v>400000</v>
      </c>
      <c r="W198" s="81">
        <v>0</v>
      </c>
      <c r="X198" s="82">
        <v>400000</v>
      </c>
      <c r="Y198" s="82">
        <v>0</v>
      </c>
      <c r="Z198" s="83"/>
      <c r="AA198" s="83"/>
      <c r="AB198" s="83"/>
      <c r="AC198" s="137">
        <v>0</v>
      </c>
      <c r="AD198" s="137">
        <v>0</v>
      </c>
      <c r="AE198" s="143">
        <f t="shared" si="4"/>
        <v>0</v>
      </c>
      <c r="AF198" s="173"/>
      <c r="AG198" s="173"/>
      <c r="AH198" s="143"/>
      <c r="AI198" s="4"/>
      <c r="AJ198" s="4"/>
      <c r="AK198" s="4"/>
    </row>
    <row r="199" spans="1:37" ht="64.150000000000006" customHeight="1" x14ac:dyDescent="0.3">
      <c r="A199" s="208" t="s">
        <v>228</v>
      </c>
      <c r="B199" s="208"/>
      <c r="C199" s="32" t="s">
        <v>264</v>
      </c>
      <c r="D199" s="176"/>
      <c r="E199" s="32" t="s">
        <v>60</v>
      </c>
      <c r="F199" s="91">
        <v>300000</v>
      </c>
      <c r="G199" s="91"/>
      <c r="H199" s="82"/>
      <c r="I199" s="82">
        <v>0</v>
      </c>
      <c r="J199" s="163">
        <f t="shared" si="5"/>
        <v>300000</v>
      </c>
      <c r="K199" s="163">
        <f t="shared" si="5"/>
        <v>0</v>
      </c>
      <c r="L199" s="81">
        <v>0</v>
      </c>
      <c r="M199" s="81">
        <v>0</v>
      </c>
      <c r="N199" s="91"/>
      <c r="O199" s="91"/>
      <c r="P199" s="91"/>
      <c r="Q199" s="91"/>
      <c r="R199" s="91"/>
      <c r="S199" s="91"/>
      <c r="T199" s="91"/>
      <c r="U199" s="91"/>
      <c r="V199" s="81">
        <v>300000</v>
      </c>
      <c r="W199" s="81">
        <v>0</v>
      </c>
      <c r="X199" s="82"/>
      <c r="Y199" s="82">
        <v>0</v>
      </c>
      <c r="Z199" s="83"/>
      <c r="AA199" s="83"/>
      <c r="AB199" s="83"/>
      <c r="AC199" s="137">
        <v>0</v>
      </c>
      <c r="AD199" s="137">
        <v>0</v>
      </c>
      <c r="AE199" s="143">
        <f t="shared" si="4"/>
        <v>0</v>
      </c>
      <c r="AF199" s="173"/>
      <c r="AG199" s="173"/>
      <c r="AH199" s="143"/>
      <c r="AI199" s="4"/>
      <c r="AJ199" s="4"/>
      <c r="AK199" s="4"/>
    </row>
    <row r="200" spans="1:37" ht="49.15" customHeight="1" x14ac:dyDescent="0.3">
      <c r="A200" s="202" t="s">
        <v>229</v>
      </c>
      <c r="B200" s="202"/>
      <c r="C200" s="175"/>
      <c r="D200" s="176"/>
      <c r="E200" s="32"/>
      <c r="F200" s="91"/>
      <c r="G200" s="91"/>
      <c r="H200" s="82"/>
      <c r="I200" s="82"/>
      <c r="J200" s="163">
        <f t="shared" si="5"/>
        <v>0</v>
      </c>
      <c r="K200" s="163">
        <f t="shared" si="5"/>
        <v>0</v>
      </c>
      <c r="L200" s="81"/>
      <c r="M200" s="81"/>
      <c r="N200" s="91"/>
      <c r="O200" s="91"/>
      <c r="P200" s="91"/>
      <c r="Q200" s="91"/>
      <c r="R200" s="91"/>
      <c r="S200" s="91"/>
      <c r="T200" s="91"/>
      <c r="U200" s="91"/>
      <c r="V200" s="81"/>
      <c r="W200" s="81"/>
      <c r="X200" s="82"/>
      <c r="Y200" s="82"/>
      <c r="Z200" s="83"/>
      <c r="AA200" s="83"/>
      <c r="AB200" s="83"/>
      <c r="AC200" s="137">
        <v>0</v>
      </c>
      <c r="AD200" s="137">
        <v>0</v>
      </c>
      <c r="AE200" s="143">
        <f t="shared" ref="AE200:AE228" si="7">AC200+AD200</f>
        <v>0</v>
      </c>
      <c r="AF200" s="173"/>
      <c r="AG200" s="173"/>
      <c r="AH200" s="143"/>
      <c r="AI200" s="4"/>
      <c r="AJ200" s="4"/>
      <c r="AK200" s="4"/>
    </row>
    <row r="201" spans="1:37" ht="57.75" customHeight="1" x14ac:dyDescent="0.3">
      <c r="A201" s="219" t="s">
        <v>230</v>
      </c>
      <c r="B201" s="219"/>
      <c r="C201" s="94"/>
      <c r="D201" s="176"/>
      <c r="E201" s="32"/>
      <c r="F201" s="91"/>
      <c r="G201" s="91"/>
      <c r="H201" s="82"/>
      <c r="I201" s="82"/>
      <c r="J201" s="163">
        <f t="shared" ref="J201:K228" si="8">F201+Z201+AC201+AF201+AI201</f>
        <v>0</v>
      </c>
      <c r="K201" s="163">
        <f t="shared" si="8"/>
        <v>0</v>
      </c>
      <c r="L201" s="81"/>
      <c r="M201" s="81"/>
      <c r="N201" s="91"/>
      <c r="O201" s="91"/>
      <c r="P201" s="91"/>
      <c r="Q201" s="91"/>
      <c r="R201" s="91"/>
      <c r="S201" s="91"/>
      <c r="T201" s="91"/>
      <c r="U201" s="91"/>
      <c r="V201" s="81"/>
      <c r="W201" s="81"/>
      <c r="X201" s="82"/>
      <c r="Y201" s="82"/>
      <c r="Z201" s="83"/>
      <c r="AA201" s="83"/>
      <c r="AB201" s="83"/>
      <c r="AC201" s="137">
        <v>0</v>
      </c>
      <c r="AD201" s="137">
        <v>0</v>
      </c>
      <c r="AE201" s="143">
        <f t="shared" si="7"/>
        <v>0</v>
      </c>
      <c r="AF201" s="173"/>
      <c r="AG201" s="173"/>
      <c r="AH201" s="143"/>
      <c r="AI201" s="4"/>
      <c r="AJ201" s="4"/>
      <c r="AK201" s="4"/>
    </row>
    <row r="202" spans="1:37" ht="30" customHeight="1" x14ac:dyDescent="0.3">
      <c r="A202" s="208" t="s">
        <v>231</v>
      </c>
      <c r="B202" s="208"/>
      <c r="C202" s="32" t="s">
        <v>265</v>
      </c>
      <c r="D202" s="186"/>
      <c r="E202" s="32" t="s">
        <v>59</v>
      </c>
      <c r="F202" s="91">
        <v>1060000</v>
      </c>
      <c r="G202" s="91"/>
      <c r="H202" s="29"/>
      <c r="I202" s="29"/>
      <c r="J202" s="163">
        <f t="shared" si="8"/>
        <v>150000</v>
      </c>
      <c r="K202" s="163">
        <f t="shared" si="8"/>
        <v>0</v>
      </c>
      <c r="L202" s="81">
        <v>0</v>
      </c>
      <c r="M202" s="81">
        <v>0</v>
      </c>
      <c r="N202" s="91"/>
      <c r="O202" s="91"/>
      <c r="P202" s="91"/>
      <c r="Q202" s="91"/>
      <c r="R202" s="91"/>
      <c r="S202" s="91"/>
      <c r="T202" s="91"/>
      <c r="U202" s="91"/>
      <c r="V202" s="81">
        <v>1060000</v>
      </c>
      <c r="W202" s="81">
        <v>0</v>
      </c>
      <c r="X202" s="29"/>
      <c r="Y202" s="29"/>
      <c r="Z202" s="83"/>
      <c r="AA202" s="83"/>
      <c r="AB202" s="83"/>
      <c r="AC202" s="137">
        <v>-910000</v>
      </c>
      <c r="AD202" s="137">
        <v>0</v>
      </c>
      <c r="AE202" s="143">
        <f t="shared" si="7"/>
        <v>-910000</v>
      </c>
      <c r="AF202" s="173"/>
      <c r="AG202" s="173"/>
      <c r="AH202" s="143"/>
      <c r="AI202" s="4"/>
      <c r="AJ202" s="4"/>
      <c r="AK202" s="4"/>
    </row>
    <row r="203" spans="1:37" ht="33" customHeight="1" x14ac:dyDescent="0.3">
      <c r="A203" s="208"/>
      <c r="B203" s="208"/>
      <c r="C203" s="32" t="s">
        <v>265</v>
      </c>
      <c r="D203" s="186"/>
      <c r="E203" s="32" t="s">
        <v>59</v>
      </c>
      <c r="F203" s="91"/>
      <c r="G203" s="91">
        <v>360000</v>
      </c>
      <c r="H203" s="29"/>
      <c r="I203" s="29"/>
      <c r="J203" s="163">
        <f t="shared" si="8"/>
        <v>0</v>
      </c>
      <c r="K203" s="163">
        <f t="shared" si="8"/>
        <v>200000</v>
      </c>
      <c r="L203" s="81">
        <v>0</v>
      </c>
      <c r="M203" s="81">
        <v>0</v>
      </c>
      <c r="N203" s="91"/>
      <c r="O203" s="91"/>
      <c r="P203" s="91"/>
      <c r="Q203" s="91"/>
      <c r="R203" s="91"/>
      <c r="S203" s="91"/>
      <c r="T203" s="91"/>
      <c r="U203" s="91"/>
      <c r="V203" s="81">
        <v>0</v>
      </c>
      <c r="W203" s="81">
        <v>360000</v>
      </c>
      <c r="X203" s="29"/>
      <c r="Y203" s="29"/>
      <c r="Z203" s="83"/>
      <c r="AA203" s="83"/>
      <c r="AB203" s="83"/>
      <c r="AC203" s="137"/>
      <c r="AD203" s="137">
        <v>-160000</v>
      </c>
      <c r="AE203" s="143">
        <f t="shared" si="7"/>
        <v>-160000</v>
      </c>
      <c r="AF203" s="173"/>
      <c r="AG203" s="173"/>
      <c r="AH203" s="143"/>
      <c r="AI203" s="4"/>
      <c r="AJ203" s="4"/>
      <c r="AK203" s="4"/>
    </row>
    <row r="204" spans="1:37" ht="76.5" customHeight="1" x14ac:dyDescent="0.3">
      <c r="A204" s="208" t="s">
        <v>232</v>
      </c>
      <c r="B204" s="208"/>
      <c r="C204" s="32" t="s">
        <v>58</v>
      </c>
      <c r="D204" s="186"/>
      <c r="E204" s="32" t="s">
        <v>60</v>
      </c>
      <c r="F204" s="91"/>
      <c r="G204" s="91">
        <v>5000000</v>
      </c>
      <c r="H204" s="82">
        <v>0</v>
      </c>
      <c r="I204" s="82">
        <v>0</v>
      </c>
      <c r="J204" s="163">
        <f t="shared" si="8"/>
        <v>0</v>
      </c>
      <c r="K204" s="163">
        <f t="shared" si="8"/>
        <v>3700000</v>
      </c>
      <c r="L204" s="81">
        <v>0</v>
      </c>
      <c r="M204" s="81">
        <v>0</v>
      </c>
      <c r="N204" s="91"/>
      <c r="O204" s="91"/>
      <c r="P204" s="91"/>
      <c r="Q204" s="91"/>
      <c r="R204" s="91"/>
      <c r="S204" s="91"/>
      <c r="T204" s="91"/>
      <c r="U204" s="91"/>
      <c r="V204" s="81">
        <v>0</v>
      </c>
      <c r="W204" s="81">
        <v>5000000</v>
      </c>
      <c r="X204" s="82">
        <v>0</v>
      </c>
      <c r="Y204" s="82">
        <v>0</v>
      </c>
      <c r="Z204" s="83"/>
      <c r="AA204" s="83"/>
      <c r="AB204" s="83"/>
      <c r="AC204" s="137">
        <v>0</v>
      </c>
      <c r="AD204" s="137">
        <v>0</v>
      </c>
      <c r="AE204" s="143">
        <f t="shared" si="7"/>
        <v>0</v>
      </c>
      <c r="AF204" s="173"/>
      <c r="AG204" s="174">
        <v>-1300000</v>
      </c>
      <c r="AH204" s="143">
        <f t="shared" si="6"/>
        <v>-1300000</v>
      </c>
      <c r="AI204" s="4"/>
      <c r="AJ204" s="4"/>
      <c r="AK204" s="4"/>
    </row>
    <row r="205" spans="1:37" ht="23.45" customHeight="1" x14ac:dyDescent="0.3">
      <c r="A205" s="208" t="s">
        <v>233</v>
      </c>
      <c r="B205" s="208"/>
      <c r="C205" s="32" t="s">
        <v>58</v>
      </c>
      <c r="D205" s="176"/>
      <c r="E205" s="32" t="s">
        <v>139</v>
      </c>
      <c r="F205" s="91"/>
      <c r="G205" s="91"/>
      <c r="H205" s="82">
        <v>0</v>
      </c>
      <c r="I205" s="82">
        <v>0</v>
      </c>
      <c r="J205" s="163">
        <f t="shared" si="8"/>
        <v>0</v>
      </c>
      <c r="K205" s="163">
        <f t="shared" si="8"/>
        <v>0</v>
      </c>
      <c r="L205" s="81">
        <v>0</v>
      </c>
      <c r="M205" s="81">
        <v>0</v>
      </c>
      <c r="N205" s="91"/>
      <c r="O205" s="91"/>
      <c r="P205" s="91"/>
      <c r="Q205" s="91"/>
      <c r="R205" s="91"/>
      <c r="S205" s="91"/>
      <c r="T205" s="91"/>
      <c r="U205" s="91"/>
      <c r="V205" s="81">
        <v>0</v>
      </c>
      <c r="W205" s="81">
        <v>0</v>
      </c>
      <c r="X205" s="82">
        <v>0</v>
      </c>
      <c r="Y205" s="82">
        <v>0</v>
      </c>
      <c r="Z205" s="83"/>
      <c r="AA205" s="83"/>
      <c r="AB205" s="83"/>
      <c r="AC205" s="137">
        <v>0</v>
      </c>
      <c r="AD205" s="137">
        <v>0</v>
      </c>
      <c r="AE205" s="143">
        <f t="shared" si="7"/>
        <v>0</v>
      </c>
      <c r="AF205" s="173"/>
      <c r="AG205" s="173"/>
      <c r="AH205" s="143"/>
      <c r="AI205" s="4"/>
      <c r="AJ205" s="4"/>
      <c r="AK205" s="4"/>
    </row>
    <row r="206" spans="1:37" ht="35.450000000000003" customHeight="1" x14ac:dyDescent="0.3">
      <c r="A206" s="208"/>
      <c r="B206" s="208"/>
      <c r="C206" s="32" t="s">
        <v>58</v>
      </c>
      <c r="D206" s="186"/>
      <c r="E206" s="32" t="s">
        <v>139</v>
      </c>
      <c r="F206" s="91"/>
      <c r="G206" s="91">
        <v>10000000</v>
      </c>
      <c r="H206" s="82">
        <v>0</v>
      </c>
      <c r="I206" s="82">
        <v>0</v>
      </c>
      <c r="J206" s="163">
        <f t="shared" si="8"/>
        <v>0</v>
      </c>
      <c r="K206" s="163">
        <f t="shared" si="8"/>
        <v>10000000</v>
      </c>
      <c r="L206" s="81">
        <v>0</v>
      </c>
      <c r="M206" s="81">
        <v>0</v>
      </c>
      <c r="N206" s="91"/>
      <c r="O206" s="91"/>
      <c r="P206" s="91"/>
      <c r="Q206" s="91"/>
      <c r="R206" s="91"/>
      <c r="S206" s="91"/>
      <c r="T206" s="91"/>
      <c r="U206" s="91"/>
      <c r="V206" s="81">
        <v>0</v>
      </c>
      <c r="W206" s="81">
        <v>10000000</v>
      </c>
      <c r="X206" s="82">
        <v>0</v>
      </c>
      <c r="Y206" s="82">
        <v>0</v>
      </c>
      <c r="Z206" s="83"/>
      <c r="AA206" s="83"/>
      <c r="AB206" s="83"/>
      <c r="AC206" s="137">
        <v>0</v>
      </c>
      <c r="AD206" s="137">
        <v>0</v>
      </c>
      <c r="AE206" s="143">
        <f t="shared" si="7"/>
        <v>0</v>
      </c>
      <c r="AF206" s="173"/>
      <c r="AG206" s="173"/>
      <c r="AH206" s="143"/>
      <c r="AI206" s="4"/>
      <c r="AJ206" s="4"/>
      <c r="AK206" s="4"/>
    </row>
    <row r="207" spans="1:37" ht="59.45" customHeight="1" x14ac:dyDescent="0.3">
      <c r="A207" s="208" t="s">
        <v>234</v>
      </c>
      <c r="B207" s="208"/>
      <c r="C207" s="32" t="s">
        <v>58</v>
      </c>
      <c r="D207" s="186"/>
      <c r="E207" s="32" t="s">
        <v>141</v>
      </c>
      <c r="F207" s="91">
        <v>100000</v>
      </c>
      <c r="G207" s="91"/>
      <c r="H207" s="82">
        <v>0</v>
      </c>
      <c r="I207" s="82">
        <v>0</v>
      </c>
      <c r="J207" s="163">
        <f t="shared" si="8"/>
        <v>100000</v>
      </c>
      <c r="K207" s="163">
        <f t="shared" si="8"/>
        <v>0</v>
      </c>
      <c r="L207" s="81">
        <v>0</v>
      </c>
      <c r="M207" s="81">
        <v>0</v>
      </c>
      <c r="N207" s="91"/>
      <c r="O207" s="91"/>
      <c r="P207" s="91"/>
      <c r="Q207" s="91"/>
      <c r="R207" s="91"/>
      <c r="S207" s="91"/>
      <c r="T207" s="91"/>
      <c r="U207" s="91"/>
      <c r="V207" s="81">
        <v>100000</v>
      </c>
      <c r="W207" s="81">
        <v>0</v>
      </c>
      <c r="X207" s="82">
        <v>0</v>
      </c>
      <c r="Y207" s="82">
        <v>0</v>
      </c>
      <c r="Z207" s="83"/>
      <c r="AA207" s="83"/>
      <c r="AB207" s="83"/>
      <c r="AC207" s="137">
        <v>0</v>
      </c>
      <c r="AD207" s="137">
        <v>0</v>
      </c>
      <c r="AE207" s="143">
        <f t="shared" si="7"/>
        <v>0</v>
      </c>
      <c r="AF207" s="173"/>
      <c r="AG207" s="173"/>
      <c r="AH207" s="143"/>
      <c r="AI207" s="4"/>
      <c r="AJ207" s="4"/>
      <c r="AK207" s="4"/>
    </row>
    <row r="208" spans="1:37" ht="56.45" customHeight="1" x14ac:dyDescent="0.3">
      <c r="A208" s="208" t="s">
        <v>235</v>
      </c>
      <c r="B208" s="208"/>
      <c r="C208" s="32" t="s">
        <v>266</v>
      </c>
      <c r="D208" s="186"/>
      <c r="E208" s="32" t="s">
        <v>142</v>
      </c>
      <c r="F208" s="91">
        <v>630000</v>
      </c>
      <c r="G208" s="91"/>
      <c r="H208" s="82"/>
      <c r="I208" s="82">
        <v>0</v>
      </c>
      <c r="J208" s="163">
        <f t="shared" si="8"/>
        <v>1980000</v>
      </c>
      <c r="K208" s="163">
        <f t="shared" si="8"/>
        <v>0</v>
      </c>
      <c r="L208" s="81">
        <v>0</v>
      </c>
      <c r="M208" s="81">
        <v>0</v>
      </c>
      <c r="N208" s="91"/>
      <c r="O208" s="91"/>
      <c r="P208" s="91"/>
      <c r="Q208" s="91"/>
      <c r="R208" s="91"/>
      <c r="S208" s="91"/>
      <c r="T208" s="91"/>
      <c r="U208" s="91"/>
      <c r="V208" s="81">
        <v>630000</v>
      </c>
      <c r="W208" s="81">
        <v>0</v>
      </c>
      <c r="X208" s="82"/>
      <c r="Y208" s="82">
        <v>0</v>
      </c>
      <c r="Z208" s="83"/>
      <c r="AA208" s="83"/>
      <c r="AB208" s="83"/>
      <c r="AC208" s="137">
        <v>1350000</v>
      </c>
      <c r="AD208" s="137">
        <v>0</v>
      </c>
      <c r="AE208" s="144">
        <f t="shared" si="7"/>
        <v>1350000</v>
      </c>
      <c r="AF208" s="173"/>
      <c r="AG208" s="173"/>
      <c r="AH208" s="143"/>
      <c r="AI208" s="4"/>
      <c r="AJ208" s="4"/>
      <c r="AK208" s="4"/>
    </row>
    <row r="209" spans="1:37" ht="56.45" customHeight="1" x14ac:dyDescent="0.3">
      <c r="A209" s="208" t="s">
        <v>236</v>
      </c>
      <c r="B209" s="208"/>
      <c r="C209" s="32" t="s">
        <v>267</v>
      </c>
      <c r="D209" s="186"/>
      <c r="E209" s="32" t="s">
        <v>144</v>
      </c>
      <c r="F209" s="91">
        <v>630000</v>
      </c>
      <c r="G209" s="91"/>
      <c r="H209" s="82"/>
      <c r="I209" s="82">
        <v>0</v>
      </c>
      <c r="J209" s="163">
        <f t="shared" si="8"/>
        <v>630000</v>
      </c>
      <c r="K209" s="163">
        <f t="shared" si="8"/>
        <v>0</v>
      </c>
      <c r="L209" s="81">
        <v>0</v>
      </c>
      <c r="M209" s="81">
        <v>0</v>
      </c>
      <c r="N209" s="91"/>
      <c r="O209" s="91"/>
      <c r="P209" s="91"/>
      <c r="Q209" s="91"/>
      <c r="R209" s="91"/>
      <c r="S209" s="91"/>
      <c r="T209" s="91"/>
      <c r="U209" s="91"/>
      <c r="V209" s="81">
        <v>630000</v>
      </c>
      <c r="W209" s="81">
        <v>0</v>
      </c>
      <c r="X209" s="82"/>
      <c r="Y209" s="82">
        <v>0</v>
      </c>
      <c r="Z209" s="83"/>
      <c r="AA209" s="83"/>
      <c r="AB209" s="83"/>
      <c r="AC209" s="137">
        <v>0</v>
      </c>
      <c r="AD209" s="137">
        <v>0</v>
      </c>
      <c r="AE209" s="143">
        <f t="shared" si="7"/>
        <v>0</v>
      </c>
      <c r="AF209" s="173"/>
      <c r="AG209" s="173"/>
      <c r="AH209" s="143"/>
      <c r="AI209" s="4"/>
      <c r="AJ209" s="4"/>
      <c r="AK209" s="4"/>
    </row>
    <row r="210" spans="1:37" ht="56.45" customHeight="1" x14ac:dyDescent="0.3">
      <c r="A210" s="208" t="s">
        <v>237</v>
      </c>
      <c r="B210" s="208"/>
      <c r="C210" s="32" t="s">
        <v>265</v>
      </c>
      <c r="D210" s="186"/>
      <c r="E210" s="32" t="s">
        <v>146</v>
      </c>
      <c r="F210" s="91">
        <v>630000</v>
      </c>
      <c r="G210" s="91"/>
      <c r="H210" s="82"/>
      <c r="I210" s="82">
        <v>0</v>
      </c>
      <c r="J210" s="163">
        <f t="shared" si="8"/>
        <v>0</v>
      </c>
      <c r="K210" s="163">
        <f t="shared" si="8"/>
        <v>0</v>
      </c>
      <c r="L210" s="81">
        <v>0</v>
      </c>
      <c r="M210" s="81">
        <v>0</v>
      </c>
      <c r="N210" s="91"/>
      <c r="O210" s="91"/>
      <c r="P210" s="91"/>
      <c r="Q210" s="91"/>
      <c r="R210" s="91"/>
      <c r="S210" s="91"/>
      <c r="T210" s="91"/>
      <c r="U210" s="91"/>
      <c r="V210" s="81">
        <v>630000</v>
      </c>
      <c r="W210" s="81">
        <v>0</v>
      </c>
      <c r="X210" s="82"/>
      <c r="Y210" s="82">
        <v>0</v>
      </c>
      <c r="Z210" s="83"/>
      <c r="AA210" s="83"/>
      <c r="AB210" s="83"/>
      <c r="AC210" s="137">
        <v>0</v>
      </c>
      <c r="AD210" s="137">
        <v>0</v>
      </c>
      <c r="AE210" s="143">
        <f t="shared" si="7"/>
        <v>0</v>
      </c>
      <c r="AF210" s="174">
        <v>-630000</v>
      </c>
      <c r="AG210" s="173"/>
      <c r="AH210" s="143">
        <f t="shared" si="6"/>
        <v>-630000</v>
      </c>
      <c r="AI210" s="4"/>
      <c r="AJ210" s="4"/>
      <c r="AK210" s="4"/>
    </row>
    <row r="211" spans="1:37" ht="43.15" customHeight="1" x14ac:dyDescent="0.3">
      <c r="A211" s="208" t="s">
        <v>238</v>
      </c>
      <c r="B211" s="208"/>
      <c r="C211" s="32" t="s">
        <v>58</v>
      </c>
      <c r="D211" s="176">
        <v>3122</v>
      </c>
      <c r="E211" s="32" t="s">
        <v>148</v>
      </c>
      <c r="F211" s="91"/>
      <c r="G211" s="91">
        <v>1500000</v>
      </c>
      <c r="H211" s="82">
        <v>0</v>
      </c>
      <c r="I211" s="138">
        <v>500000</v>
      </c>
      <c r="J211" s="163">
        <f t="shared" si="8"/>
        <v>0</v>
      </c>
      <c r="K211" s="163">
        <f t="shared" si="8"/>
        <v>0</v>
      </c>
      <c r="L211" s="81">
        <v>0</v>
      </c>
      <c r="M211" s="81">
        <v>0</v>
      </c>
      <c r="N211" s="91"/>
      <c r="O211" s="91">
        <v>500000</v>
      </c>
      <c r="P211" s="91"/>
      <c r="Q211" s="91">
        <v>500000</v>
      </c>
      <c r="R211" s="91"/>
      <c r="S211" s="91"/>
      <c r="T211" s="91"/>
      <c r="U211" s="91">
        <v>0</v>
      </c>
      <c r="V211" s="81">
        <v>0</v>
      </c>
      <c r="W211" s="81">
        <v>1500000</v>
      </c>
      <c r="X211" s="82">
        <v>0</v>
      </c>
      <c r="Y211" s="82">
        <v>1000000</v>
      </c>
      <c r="Z211" s="83"/>
      <c r="AA211" s="83"/>
      <c r="AB211" s="83"/>
      <c r="AC211" s="137">
        <v>0</v>
      </c>
      <c r="AD211" s="137">
        <v>-1500000</v>
      </c>
      <c r="AE211" s="143">
        <f t="shared" si="7"/>
        <v>-1500000</v>
      </c>
      <c r="AF211" s="173"/>
      <c r="AG211" s="173"/>
      <c r="AH211" s="143"/>
      <c r="AI211" s="4"/>
      <c r="AJ211" s="4"/>
      <c r="AK211" s="4"/>
    </row>
    <row r="212" spans="1:37" ht="54.75" customHeight="1" x14ac:dyDescent="0.3">
      <c r="A212" s="208" t="s">
        <v>281</v>
      </c>
      <c r="B212" s="208"/>
      <c r="C212" s="32" t="s">
        <v>58</v>
      </c>
      <c r="D212" s="176">
        <v>2240</v>
      </c>
      <c r="E212" s="32" t="s">
        <v>150</v>
      </c>
      <c r="F212" s="91"/>
      <c r="G212" s="91"/>
      <c r="H212" s="82"/>
      <c r="I212" s="82"/>
      <c r="J212" s="163">
        <f t="shared" si="8"/>
        <v>475000</v>
      </c>
      <c r="K212" s="163">
        <f t="shared" si="8"/>
        <v>0</v>
      </c>
      <c r="L212" s="81"/>
      <c r="M212" s="81"/>
      <c r="N212" s="91"/>
      <c r="O212" s="91"/>
      <c r="P212" s="91"/>
      <c r="Q212" s="91"/>
      <c r="R212" s="91"/>
      <c r="S212" s="91"/>
      <c r="T212" s="91"/>
      <c r="U212" s="91"/>
      <c r="V212" s="81"/>
      <c r="W212" s="81"/>
      <c r="X212" s="82"/>
      <c r="Y212" s="82"/>
      <c r="Z212" s="83"/>
      <c r="AA212" s="83"/>
      <c r="AB212" s="83"/>
      <c r="AC212" s="137">
        <v>475000</v>
      </c>
      <c r="AD212" s="137">
        <v>0</v>
      </c>
      <c r="AE212" s="143">
        <f t="shared" si="7"/>
        <v>475000</v>
      </c>
      <c r="AF212" s="173"/>
      <c r="AG212" s="173"/>
      <c r="AH212" s="143"/>
      <c r="AI212" s="4"/>
      <c r="AJ212" s="4"/>
      <c r="AK212" s="4"/>
    </row>
    <row r="213" spans="1:37" ht="64.150000000000006" customHeight="1" x14ac:dyDescent="0.3">
      <c r="A213" s="229" t="s">
        <v>239</v>
      </c>
      <c r="B213" s="230"/>
      <c r="C213" s="95"/>
      <c r="D213" s="186"/>
      <c r="E213" s="35"/>
      <c r="F213" s="91"/>
      <c r="G213" s="91"/>
      <c r="H213" s="82"/>
      <c r="I213" s="82"/>
      <c r="J213" s="163">
        <f t="shared" si="8"/>
        <v>0</v>
      </c>
      <c r="K213" s="163">
        <f t="shared" si="8"/>
        <v>0</v>
      </c>
      <c r="L213" s="81"/>
      <c r="M213" s="81"/>
      <c r="N213" s="91"/>
      <c r="O213" s="91"/>
      <c r="P213" s="91"/>
      <c r="Q213" s="91"/>
      <c r="R213" s="91"/>
      <c r="S213" s="91"/>
      <c r="T213" s="91"/>
      <c r="U213" s="91"/>
      <c r="V213" s="81"/>
      <c r="W213" s="81"/>
      <c r="X213" s="82"/>
      <c r="Y213" s="82"/>
      <c r="Z213" s="83"/>
      <c r="AA213" s="83"/>
      <c r="AB213" s="83"/>
      <c r="AC213" s="137">
        <v>0</v>
      </c>
      <c r="AD213" s="137">
        <v>0</v>
      </c>
      <c r="AE213" s="143">
        <f t="shared" si="7"/>
        <v>0</v>
      </c>
      <c r="AF213" s="173"/>
      <c r="AG213" s="173"/>
      <c r="AH213" s="143"/>
      <c r="AI213" s="4"/>
      <c r="AJ213" s="4"/>
      <c r="AK213" s="4"/>
    </row>
    <row r="214" spans="1:37" ht="49.15" customHeight="1" x14ac:dyDescent="0.3">
      <c r="A214" s="232" t="s">
        <v>240</v>
      </c>
      <c r="B214" s="208"/>
      <c r="C214" s="32" t="s">
        <v>58</v>
      </c>
      <c r="D214" s="176">
        <v>2240</v>
      </c>
      <c r="E214" s="32" t="s">
        <v>64</v>
      </c>
      <c r="F214" s="96">
        <v>200000</v>
      </c>
      <c r="G214" s="96"/>
      <c r="H214" s="97">
        <v>0</v>
      </c>
      <c r="I214" s="97"/>
      <c r="J214" s="163">
        <f t="shared" si="8"/>
        <v>0</v>
      </c>
      <c r="K214" s="163">
        <f t="shared" si="8"/>
        <v>0</v>
      </c>
      <c r="L214" s="81">
        <v>0</v>
      </c>
      <c r="M214" s="81">
        <v>0</v>
      </c>
      <c r="N214" s="85"/>
      <c r="O214" s="85"/>
      <c r="P214" s="85"/>
      <c r="Q214" s="85"/>
      <c r="R214" s="85"/>
      <c r="S214" s="85"/>
      <c r="T214" s="85"/>
      <c r="U214" s="85"/>
      <c r="V214" s="81">
        <v>200000</v>
      </c>
      <c r="W214" s="81">
        <v>0</v>
      </c>
      <c r="X214" s="97">
        <v>0</v>
      </c>
      <c r="Y214" s="97"/>
      <c r="Z214" s="83"/>
      <c r="AA214" s="83"/>
      <c r="AB214" s="83"/>
      <c r="AC214" s="137">
        <v>-200000</v>
      </c>
      <c r="AD214" s="137">
        <v>0</v>
      </c>
      <c r="AE214" s="143">
        <f t="shared" si="7"/>
        <v>-200000</v>
      </c>
      <c r="AF214" s="173"/>
      <c r="AG214" s="173"/>
      <c r="AH214" s="143"/>
      <c r="AI214" s="4"/>
      <c r="AJ214" s="4"/>
      <c r="AK214" s="4"/>
    </row>
    <row r="215" spans="1:37" ht="37.15" customHeight="1" x14ac:dyDescent="0.3">
      <c r="A215" s="232"/>
      <c r="B215" s="208"/>
      <c r="C215" s="32" t="s">
        <v>58</v>
      </c>
      <c r="D215" s="176">
        <v>3110</v>
      </c>
      <c r="E215" s="32" t="s">
        <v>64</v>
      </c>
      <c r="F215" s="96"/>
      <c r="G215" s="96">
        <v>400000</v>
      </c>
      <c r="H215" s="97"/>
      <c r="I215" s="97">
        <v>0</v>
      </c>
      <c r="J215" s="163">
        <f t="shared" si="8"/>
        <v>0</v>
      </c>
      <c r="K215" s="163">
        <f t="shared" si="8"/>
        <v>0</v>
      </c>
      <c r="L215" s="81">
        <v>0</v>
      </c>
      <c r="M215" s="81">
        <v>0</v>
      </c>
      <c r="N215" s="85"/>
      <c r="O215" s="85"/>
      <c r="P215" s="85"/>
      <c r="Q215" s="85"/>
      <c r="R215" s="85"/>
      <c r="S215" s="85"/>
      <c r="T215" s="85"/>
      <c r="U215" s="85"/>
      <c r="V215" s="81">
        <v>0</v>
      </c>
      <c r="W215" s="81">
        <v>400000</v>
      </c>
      <c r="X215" s="97"/>
      <c r="Y215" s="97">
        <v>0</v>
      </c>
      <c r="Z215" s="83"/>
      <c r="AA215" s="83"/>
      <c r="AB215" s="83"/>
      <c r="AC215" s="137">
        <v>0</v>
      </c>
      <c r="AD215" s="137">
        <v>-400000</v>
      </c>
      <c r="AE215" s="143">
        <f t="shared" si="7"/>
        <v>-400000</v>
      </c>
      <c r="AF215" s="173"/>
      <c r="AG215" s="173"/>
      <c r="AH215" s="143"/>
      <c r="AI215" s="4"/>
      <c r="AJ215" s="4"/>
      <c r="AK215" s="4"/>
    </row>
    <row r="216" spans="1:37" ht="46.15" customHeight="1" x14ac:dyDescent="0.3">
      <c r="A216" s="229" t="s">
        <v>268</v>
      </c>
      <c r="B216" s="230"/>
      <c r="C216" s="98"/>
      <c r="D216" s="186"/>
      <c r="E216" s="186"/>
      <c r="F216" s="85"/>
      <c r="G216" s="85"/>
      <c r="H216" s="82"/>
      <c r="I216" s="82"/>
      <c r="J216" s="163">
        <f t="shared" si="8"/>
        <v>0</v>
      </c>
      <c r="K216" s="163">
        <f t="shared" si="8"/>
        <v>0</v>
      </c>
      <c r="L216" s="81"/>
      <c r="M216" s="81"/>
      <c r="N216" s="85"/>
      <c r="O216" s="85"/>
      <c r="P216" s="85"/>
      <c r="Q216" s="85"/>
      <c r="R216" s="85"/>
      <c r="S216" s="85"/>
      <c r="T216" s="85"/>
      <c r="U216" s="85"/>
      <c r="V216" s="81"/>
      <c r="W216" s="81"/>
      <c r="X216" s="82"/>
      <c r="Y216" s="82"/>
      <c r="Z216" s="83"/>
      <c r="AA216" s="83"/>
      <c r="AB216" s="83"/>
      <c r="AC216" s="137">
        <v>0</v>
      </c>
      <c r="AD216" s="137">
        <v>0</v>
      </c>
      <c r="AE216" s="143">
        <f t="shared" si="7"/>
        <v>0</v>
      </c>
      <c r="AF216" s="173"/>
      <c r="AG216" s="173"/>
      <c r="AH216" s="143"/>
      <c r="AI216" s="4"/>
      <c r="AJ216" s="4"/>
      <c r="AK216" s="4"/>
    </row>
    <row r="217" spans="1:37" ht="37.15" customHeight="1" x14ac:dyDescent="0.3">
      <c r="A217" s="231" t="s">
        <v>269</v>
      </c>
      <c r="B217" s="218"/>
      <c r="C217" s="98" t="s">
        <v>265</v>
      </c>
      <c r="D217" s="186"/>
      <c r="E217" s="32" t="s">
        <v>109</v>
      </c>
      <c r="F217" s="96">
        <v>276000</v>
      </c>
      <c r="G217" s="85"/>
      <c r="H217" s="82"/>
      <c r="I217" s="82"/>
      <c r="J217" s="163">
        <f t="shared" si="8"/>
        <v>108000</v>
      </c>
      <c r="K217" s="163">
        <f t="shared" si="8"/>
        <v>0</v>
      </c>
      <c r="L217" s="81"/>
      <c r="M217" s="81"/>
      <c r="N217" s="85"/>
      <c r="O217" s="85"/>
      <c r="P217" s="85"/>
      <c r="Q217" s="85"/>
      <c r="R217" s="85"/>
      <c r="S217" s="85"/>
      <c r="T217" s="85"/>
      <c r="U217" s="85"/>
      <c r="V217" s="81"/>
      <c r="W217" s="81"/>
      <c r="X217" s="82"/>
      <c r="Y217" s="82"/>
      <c r="Z217" s="83"/>
      <c r="AA217" s="83"/>
      <c r="AB217" s="83"/>
      <c r="AC217" s="137">
        <v>-168000</v>
      </c>
      <c r="AD217" s="137">
        <v>0</v>
      </c>
      <c r="AE217" s="143">
        <f t="shared" si="7"/>
        <v>-168000</v>
      </c>
      <c r="AF217" s="173"/>
      <c r="AG217" s="173"/>
      <c r="AH217" s="143"/>
      <c r="AI217" s="4"/>
      <c r="AJ217" s="4"/>
      <c r="AK217" s="4"/>
    </row>
    <row r="218" spans="1:37" ht="37.15" customHeight="1" x14ac:dyDescent="0.3">
      <c r="A218" s="231" t="s">
        <v>270</v>
      </c>
      <c r="B218" s="218"/>
      <c r="C218" s="98" t="s">
        <v>266</v>
      </c>
      <c r="D218" s="186"/>
      <c r="E218" s="32" t="s">
        <v>111</v>
      </c>
      <c r="F218" s="96">
        <v>39000</v>
      </c>
      <c r="G218" s="85"/>
      <c r="H218" s="82"/>
      <c r="I218" s="82"/>
      <c r="J218" s="163">
        <f t="shared" si="8"/>
        <v>340200</v>
      </c>
      <c r="K218" s="163">
        <f t="shared" si="8"/>
        <v>0</v>
      </c>
      <c r="L218" s="81"/>
      <c r="M218" s="81"/>
      <c r="N218" s="85"/>
      <c r="O218" s="85"/>
      <c r="P218" s="85"/>
      <c r="Q218" s="85"/>
      <c r="R218" s="85"/>
      <c r="S218" s="85"/>
      <c r="T218" s="85"/>
      <c r="U218" s="85"/>
      <c r="V218" s="81"/>
      <c r="W218" s="81"/>
      <c r="X218" s="82"/>
      <c r="Y218" s="82"/>
      <c r="Z218" s="83">
        <v>112200</v>
      </c>
      <c r="AA218" s="83"/>
      <c r="AB218" s="83">
        <v>112200</v>
      </c>
      <c r="AC218" s="137">
        <v>189000</v>
      </c>
      <c r="AD218" s="137">
        <v>0</v>
      </c>
      <c r="AE218" s="143">
        <f t="shared" si="7"/>
        <v>189000</v>
      </c>
      <c r="AF218" s="173"/>
      <c r="AG218" s="173"/>
      <c r="AH218" s="143"/>
      <c r="AI218" s="4"/>
      <c r="AJ218" s="4"/>
      <c r="AK218" s="4"/>
    </row>
    <row r="219" spans="1:37" ht="37.15" customHeight="1" x14ac:dyDescent="0.3">
      <c r="A219" s="231" t="s">
        <v>271</v>
      </c>
      <c r="B219" s="218"/>
      <c r="C219" s="98" t="s">
        <v>267</v>
      </c>
      <c r="D219" s="186"/>
      <c r="E219" s="32" t="s">
        <v>113</v>
      </c>
      <c r="F219" s="96"/>
      <c r="G219" s="85"/>
      <c r="H219" s="82"/>
      <c r="I219" s="82"/>
      <c r="J219" s="163">
        <f t="shared" si="8"/>
        <v>0</v>
      </c>
      <c r="K219" s="163">
        <f t="shared" si="8"/>
        <v>0</v>
      </c>
      <c r="L219" s="81"/>
      <c r="M219" s="81"/>
      <c r="N219" s="85"/>
      <c r="O219" s="85"/>
      <c r="P219" s="85"/>
      <c r="Q219" s="85"/>
      <c r="R219" s="85"/>
      <c r="S219" s="85"/>
      <c r="T219" s="85"/>
      <c r="U219" s="85"/>
      <c r="V219" s="81"/>
      <c r="W219" s="81"/>
      <c r="X219" s="82"/>
      <c r="Y219" s="82"/>
      <c r="Z219" s="83"/>
      <c r="AA219" s="83"/>
      <c r="AB219" s="83"/>
      <c r="AC219" s="137">
        <v>0</v>
      </c>
      <c r="AD219" s="137">
        <v>0</v>
      </c>
      <c r="AE219" s="143">
        <f t="shared" si="7"/>
        <v>0</v>
      </c>
      <c r="AF219" s="173"/>
      <c r="AG219" s="173"/>
      <c r="AH219" s="143"/>
      <c r="AI219" s="4"/>
      <c r="AJ219" s="4"/>
      <c r="AK219" s="4"/>
    </row>
    <row r="220" spans="1:37" ht="37.15" customHeight="1" x14ac:dyDescent="0.3">
      <c r="A220" s="231" t="s">
        <v>272</v>
      </c>
      <c r="B220" s="218"/>
      <c r="C220" s="98" t="s">
        <v>265</v>
      </c>
      <c r="D220" s="186"/>
      <c r="E220" s="32" t="s">
        <v>114</v>
      </c>
      <c r="F220" s="96"/>
      <c r="G220" s="85"/>
      <c r="H220" s="82"/>
      <c r="I220" s="82"/>
      <c r="J220" s="163">
        <f t="shared" si="8"/>
        <v>0</v>
      </c>
      <c r="K220" s="163">
        <f t="shared" si="8"/>
        <v>0</v>
      </c>
      <c r="L220" s="81"/>
      <c r="M220" s="81"/>
      <c r="N220" s="85"/>
      <c r="O220" s="85"/>
      <c r="P220" s="85"/>
      <c r="Q220" s="85"/>
      <c r="R220" s="85"/>
      <c r="S220" s="85"/>
      <c r="T220" s="85"/>
      <c r="U220" s="85"/>
      <c r="V220" s="81"/>
      <c r="W220" s="81"/>
      <c r="X220" s="82"/>
      <c r="Y220" s="82"/>
      <c r="Z220" s="83"/>
      <c r="AA220" s="83"/>
      <c r="AB220" s="83"/>
      <c r="AC220" s="137">
        <v>0</v>
      </c>
      <c r="AD220" s="137">
        <v>0</v>
      </c>
      <c r="AE220" s="143">
        <f t="shared" si="7"/>
        <v>0</v>
      </c>
      <c r="AF220" s="173"/>
      <c r="AG220" s="173"/>
      <c r="AH220" s="143"/>
      <c r="AI220" s="4"/>
      <c r="AJ220" s="4"/>
      <c r="AK220" s="4"/>
    </row>
    <row r="221" spans="1:37" ht="37.15" customHeight="1" x14ac:dyDescent="0.3">
      <c r="A221" s="231" t="s">
        <v>273</v>
      </c>
      <c r="B221" s="218"/>
      <c r="C221" s="98" t="s">
        <v>58</v>
      </c>
      <c r="D221" s="186"/>
      <c r="E221" s="32" t="s">
        <v>116</v>
      </c>
      <c r="F221" s="96"/>
      <c r="G221" s="85"/>
      <c r="H221" s="82"/>
      <c r="I221" s="82"/>
      <c r="J221" s="163">
        <f t="shared" si="8"/>
        <v>0</v>
      </c>
      <c r="K221" s="163">
        <f t="shared" si="8"/>
        <v>0</v>
      </c>
      <c r="L221" s="81"/>
      <c r="M221" s="81"/>
      <c r="N221" s="85"/>
      <c r="O221" s="85"/>
      <c r="P221" s="85"/>
      <c r="Q221" s="85"/>
      <c r="R221" s="85"/>
      <c r="S221" s="85"/>
      <c r="T221" s="85"/>
      <c r="U221" s="85"/>
      <c r="V221" s="81"/>
      <c r="W221" s="81"/>
      <c r="X221" s="82"/>
      <c r="Y221" s="82"/>
      <c r="Z221" s="83"/>
      <c r="AA221" s="83"/>
      <c r="AB221" s="83"/>
      <c r="AC221" s="137">
        <v>0</v>
      </c>
      <c r="AD221" s="137">
        <v>0</v>
      </c>
      <c r="AE221" s="143">
        <f t="shared" si="7"/>
        <v>0</v>
      </c>
      <c r="AF221" s="173"/>
      <c r="AG221" s="173"/>
      <c r="AH221" s="143"/>
      <c r="AI221" s="4"/>
      <c r="AJ221" s="4"/>
      <c r="AK221" s="4"/>
    </row>
    <row r="222" spans="1:37" ht="43.15" customHeight="1" x14ac:dyDescent="0.3">
      <c r="A222" s="240" t="s">
        <v>241</v>
      </c>
      <c r="B222" s="241"/>
      <c r="C222" s="99"/>
      <c r="D222" s="175"/>
      <c r="E222" s="35"/>
      <c r="F222" s="91"/>
      <c r="G222" s="91"/>
      <c r="H222" s="82"/>
      <c r="I222" s="82"/>
      <c r="J222" s="163">
        <f t="shared" si="8"/>
        <v>0</v>
      </c>
      <c r="K222" s="163">
        <f t="shared" si="8"/>
        <v>0</v>
      </c>
      <c r="L222" s="81"/>
      <c r="M222" s="81"/>
      <c r="N222" s="91"/>
      <c r="O222" s="91"/>
      <c r="P222" s="91"/>
      <c r="Q222" s="91"/>
      <c r="R222" s="91"/>
      <c r="S222" s="91"/>
      <c r="T222" s="91"/>
      <c r="U222" s="91"/>
      <c r="V222" s="81"/>
      <c r="W222" s="81"/>
      <c r="X222" s="82"/>
      <c r="Y222" s="82"/>
      <c r="Z222" s="83"/>
      <c r="AA222" s="83"/>
      <c r="AB222" s="83"/>
      <c r="AC222" s="137">
        <v>0</v>
      </c>
      <c r="AD222" s="137">
        <v>0</v>
      </c>
      <c r="AE222" s="143">
        <f t="shared" si="7"/>
        <v>0</v>
      </c>
      <c r="AF222" s="173"/>
      <c r="AG222" s="173"/>
      <c r="AH222" s="143"/>
      <c r="AI222" s="4"/>
      <c r="AJ222" s="4"/>
      <c r="AK222" s="4"/>
    </row>
    <row r="223" spans="1:37" ht="35.25" customHeight="1" x14ac:dyDescent="0.3">
      <c r="A223" s="229" t="s">
        <v>242</v>
      </c>
      <c r="B223" s="230"/>
      <c r="C223" s="95"/>
      <c r="D223" s="175"/>
      <c r="E223" s="35"/>
      <c r="F223" s="91"/>
      <c r="G223" s="91"/>
      <c r="H223" s="82"/>
      <c r="I223" s="82"/>
      <c r="J223" s="163">
        <f t="shared" si="8"/>
        <v>0</v>
      </c>
      <c r="K223" s="163">
        <f t="shared" si="8"/>
        <v>0</v>
      </c>
      <c r="L223" s="81"/>
      <c r="M223" s="81"/>
      <c r="N223" s="91"/>
      <c r="O223" s="91"/>
      <c r="P223" s="91"/>
      <c r="Q223" s="91"/>
      <c r="R223" s="91"/>
      <c r="S223" s="91"/>
      <c r="T223" s="91"/>
      <c r="U223" s="91"/>
      <c r="V223" s="81"/>
      <c r="W223" s="81"/>
      <c r="X223" s="82"/>
      <c r="Y223" s="82"/>
      <c r="Z223" s="83"/>
      <c r="AA223" s="83"/>
      <c r="AB223" s="83"/>
      <c r="AC223" s="137">
        <v>0</v>
      </c>
      <c r="AD223" s="137">
        <v>0</v>
      </c>
      <c r="AE223" s="143">
        <f t="shared" si="7"/>
        <v>0</v>
      </c>
      <c r="AF223" s="173"/>
      <c r="AG223" s="173"/>
      <c r="AH223" s="143"/>
      <c r="AI223" s="4"/>
      <c r="AJ223" s="4"/>
      <c r="AK223" s="4"/>
    </row>
    <row r="224" spans="1:37" ht="76.150000000000006" customHeight="1" x14ac:dyDescent="0.3">
      <c r="A224" s="232" t="s">
        <v>243</v>
      </c>
      <c r="B224" s="208"/>
      <c r="C224" s="100" t="s">
        <v>58</v>
      </c>
      <c r="D224" s="101" t="s">
        <v>124</v>
      </c>
      <c r="E224" s="100" t="s">
        <v>59</v>
      </c>
      <c r="F224" s="91">
        <v>750000</v>
      </c>
      <c r="G224" s="61"/>
      <c r="H224" s="82">
        <v>0</v>
      </c>
      <c r="I224" s="82">
        <v>0</v>
      </c>
      <c r="J224" s="163">
        <f t="shared" si="8"/>
        <v>0</v>
      </c>
      <c r="K224" s="163">
        <f t="shared" si="8"/>
        <v>0</v>
      </c>
      <c r="L224" s="81">
        <v>0</v>
      </c>
      <c r="M224" s="81">
        <v>0</v>
      </c>
      <c r="N224" s="29"/>
      <c r="O224" s="61"/>
      <c r="P224" s="29"/>
      <c r="Q224" s="61"/>
      <c r="R224" s="29"/>
      <c r="S224" s="61"/>
      <c r="T224" s="29"/>
      <c r="U224" s="61"/>
      <c r="V224" s="81">
        <v>750000</v>
      </c>
      <c r="W224" s="81">
        <v>0</v>
      </c>
      <c r="X224" s="82">
        <v>0</v>
      </c>
      <c r="Y224" s="82">
        <v>0</v>
      </c>
      <c r="Z224" s="83"/>
      <c r="AA224" s="83"/>
      <c r="AB224" s="83"/>
      <c r="AC224" s="137">
        <v>-750000</v>
      </c>
      <c r="AD224" s="137">
        <v>0</v>
      </c>
      <c r="AE224" s="144">
        <f t="shared" si="7"/>
        <v>-750000</v>
      </c>
      <c r="AF224" s="173"/>
      <c r="AG224" s="173"/>
      <c r="AH224" s="143">
        <f t="shared" ref="AH224:AH229" si="9">AF224+AG224</f>
        <v>0</v>
      </c>
      <c r="AI224" s="4"/>
      <c r="AJ224" s="4"/>
      <c r="AK224" s="4"/>
    </row>
    <row r="225" spans="1:37" ht="51.6" customHeight="1" x14ac:dyDescent="0.3">
      <c r="A225" s="240" t="s">
        <v>244</v>
      </c>
      <c r="B225" s="241"/>
      <c r="C225" s="99"/>
      <c r="D225" s="175"/>
      <c r="E225" s="175"/>
      <c r="F225" s="91"/>
      <c r="G225" s="91"/>
      <c r="H225" s="82"/>
      <c r="I225" s="82"/>
      <c r="J225" s="163">
        <f t="shared" si="8"/>
        <v>0</v>
      </c>
      <c r="K225" s="163">
        <f t="shared" si="8"/>
        <v>0</v>
      </c>
      <c r="L225" s="81"/>
      <c r="M225" s="81"/>
      <c r="N225" s="91"/>
      <c r="O225" s="91"/>
      <c r="P225" s="91"/>
      <c r="Q225" s="91"/>
      <c r="R225" s="91"/>
      <c r="S225" s="91"/>
      <c r="T225" s="91"/>
      <c r="U225" s="91"/>
      <c r="V225" s="81"/>
      <c r="W225" s="81"/>
      <c r="X225" s="82"/>
      <c r="Y225" s="82"/>
      <c r="Z225" s="83"/>
      <c r="AA225" s="83"/>
      <c r="AB225" s="83"/>
      <c r="AC225" s="137">
        <v>0</v>
      </c>
      <c r="AD225" s="137">
        <v>0</v>
      </c>
      <c r="AE225" s="143">
        <f t="shared" si="7"/>
        <v>0</v>
      </c>
      <c r="AF225" s="173"/>
      <c r="AG225" s="173"/>
      <c r="AH225" s="143"/>
      <c r="AI225" s="4"/>
      <c r="AJ225" s="4"/>
      <c r="AK225" s="4"/>
    </row>
    <row r="226" spans="1:37" ht="51" customHeight="1" x14ac:dyDescent="0.3">
      <c r="A226" s="229" t="s">
        <v>245</v>
      </c>
      <c r="B226" s="230"/>
      <c r="C226" s="95"/>
      <c r="D226" s="175"/>
      <c r="E226" s="175"/>
      <c r="F226" s="91"/>
      <c r="G226" s="91"/>
      <c r="H226" s="82"/>
      <c r="I226" s="82"/>
      <c r="J226" s="163">
        <f t="shared" si="8"/>
        <v>0</v>
      </c>
      <c r="K226" s="163">
        <f t="shared" si="8"/>
        <v>0</v>
      </c>
      <c r="L226" s="81"/>
      <c r="M226" s="81"/>
      <c r="N226" s="91"/>
      <c r="O226" s="91"/>
      <c r="P226" s="91"/>
      <c r="Q226" s="91"/>
      <c r="R226" s="91"/>
      <c r="S226" s="91"/>
      <c r="T226" s="91"/>
      <c r="U226" s="91"/>
      <c r="V226" s="81"/>
      <c r="W226" s="81"/>
      <c r="X226" s="82"/>
      <c r="Y226" s="82"/>
      <c r="Z226" s="83"/>
      <c r="AA226" s="83"/>
      <c r="AB226" s="83"/>
      <c r="AC226" s="137">
        <v>0</v>
      </c>
      <c r="AD226" s="137">
        <v>0</v>
      </c>
      <c r="AE226" s="143">
        <f t="shared" si="7"/>
        <v>0</v>
      </c>
      <c r="AF226" s="173"/>
      <c r="AG226" s="173"/>
      <c r="AH226" s="143"/>
      <c r="AI226" s="4"/>
      <c r="AJ226" s="4"/>
      <c r="AK226" s="4"/>
    </row>
    <row r="227" spans="1:37" ht="45.6" customHeight="1" x14ac:dyDescent="0.3">
      <c r="A227" s="232" t="s">
        <v>246</v>
      </c>
      <c r="B227" s="208"/>
      <c r="C227" s="32" t="s">
        <v>277</v>
      </c>
      <c r="D227" s="175" t="s">
        <v>274</v>
      </c>
      <c r="E227" s="32" t="s">
        <v>59</v>
      </c>
      <c r="F227" s="102"/>
      <c r="G227" s="91">
        <v>500000</v>
      </c>
      <c r="H227" s="82">
        <v>0</v>
      </c>
      <c r="I227" s="82">
        <v>0</v>
      </c>
      <c r="J227" s="163">
        <f t="shared" si="8"/>
        <v>0</v>
      </c>
      <c r="K227" s="163">
        <f t="shared" si="8"/>
        <v>0</v>
      </c>
      <c r="L227" s="81">
        <v>0</v>
      </c>
      <c r="M227" s="103">
        <v>0</v>
      </c>
      <c r="N227" s="102"/>
      <c r="O227" s="102"/>
      <c r="P227" s="102"/>
      <c r="Q227" s="102"/>
      <c r="R227" s="102"/>
      <c r="S227" s="102"/>
      <c r="T227" s="102"/>
      <c r="U227" s="102"/>
      <c r="V227" s="81">
        <v>0</v>
      </c>
      <c r="W227" s="103">
        <v>500000</v>
      </c>
      <c r="X227" s="82">
        <v>0</v>
      </c>
      <c r="Y227" s="82">
        <v>0</v>
      </c>
      <c r="Z227" s="83"/>
      <c r="AA227" s="83"/>
      <c r="AB227" s="83"/>
      <c r="AC227" s="137">
        <v>0</v>
      </c>
      <c r="AD227" s="137">
        <v>-500000</v>
      </c>
      <c r="AE227" s="144">
        <f t="shared" si="7"/>
        <v>-500000</v>
      </c>
      <c r="AF227" s="173"/>
      <c r="AG227" s="173"/>
      <c r="AH227" s="143">
        <f t="shared" si="9"/>
        <v>0</v>
      </c>
      <c r="AI227" s="4"/>
      <c r="AJ227" s="4"/>
      <c r="AK227" s="4"/>
    </row>
    <row r="228" spans="1:37" ht="45.6" customHeight="1" thickBot="1" x14ac:dyDescent="0.35">
      <c r="A228" s="233" t="s">
        <v>247</v>
      </c>
      <c r="B228" s="234"/>
      <c r="C228" s="100"/>
      <c r="D228" s="101"/>
      <c r="E228" s="104"/>
      <c r="F228" s="105"/>
      <c r="G228" s="105"/>
      <c r="H228" s="106">
        <v>0</v>
      </c>
      <c r="I228" s="106">
        <v>0</v>
      </c>
      <c r="J228" s="163">
        <f t="shared" si="8"/>
        <v>0</v>
      </c>
      <c r="K228" s="163">
        <f t="shared" si="8"/>
        <v>0</v>
      </c>
      <c r="L228" s="107">
        <v>0</v>
      </c>
      <c r="M228" s="108">
        <v>0</v>
      </c>
      <c r="N228" s="105"/>
      <c r="O228" s="105"/>
      <c r="P228" s="105"/>
      <c r="Q228" s="105"/>
      <c r="R228" s="105"/>
      <c r="S228" s="105"/>
      <c r="T228" s="105"/>
      <c r="U228" s="105"/>
      <c r="V228" s="107">
        <v>0</v>
      </c>
      <c r="W228" s="108">
        <v>0</v>
      </c>
      <c r="X228" s="106">
        <v>0</v>
      </c>
      <c r="Y228" s="106">
        <v>0</v>
      </c>
      <c r="Z228" s="83"/>
      <c r="AA228" s="83"/>
      <c r="AB228" s="83"/>
      <c r="AC228" s="137">
        <v>0</v>
      </c>
      <c r="AD228" s="137">
        <v>0</v>
      </c>
      <c r="AE228" s="143">
        <f t="shared" si="7"/>
        <v>0</v>
      </c>
      <c r="AF228" s="173"/>
      <c r="AG228" s="173"/>
      <c r="AH228" s="143">
        <f t="shared" si="9"/>
        <v>0</v>
      </c>
      <c r="AI228" s="4"/>
      <c r="AJ228" s="4"/>
      <c r="AK228" s="4"/>
    </row>
    <row r="229" spans="1:37" ht="35.450000000000003" customHeight="1" thickBot="1" x14ac:dyDescent="0.35">
      <c r="A229" s="235" t="s">
        <v>248</v>
      </c>
      <c r="B229" s="236"/>
      <c r="C229" s="109"/>
      <c r="D229" s="110"/>
      <c r="E229" s="111"/>
      <c r="F229" s="136">
        <f>SUM(F72:F228)</f>
        <v>17141480</v>
      </c>
      <c r="G229" s="136">
        <f>SUM(G72:G228)</f>
        <v>25642000</v>
      </c>
      <c r="H229" s="136">
        <f>SUM(H72:H228)</f>
        <v>7676490</v>
      </c>
      <c r="I229" s="136">
        <f>SUM(I72:I228)</f>
        <v>4897000</v>
      </c>
      <c r="J229" s="164">
        <f>F229+Z229+AC229+AF229+AI229</f>
        <v>16202680</v>
      </c>
      <c r="K229" s="164">
        <f t="shared" ref="K229" si="10">G229+AA229+AD229+AG229+AJ229</f>
        <v>25319000</v>
      </c>
      <c r="L229" s="136">
        <f t="shared" ref="L229:AK229" si="11">SUM(L72:L228)</f>
        <v>1177000</v>
      </c>
      <c r="M229" s="136">
        <f t="shared" si="11"/>
        <v>0</v>
      </c>
      <c r="N229" s="136">
        <f t="shared" si="11"/>
        <v>7676490</v>
      </c>
      <c r="O229" s="136">
        <f t="shared" si="11"/>
        <v>4897000</v>
      </c>
      <c r="P229" s="136">
        <f t="shared" si="11"/>
        <v>2962430</v>
      </c>
      <c r="Q229" s="136">
        <f t="shared" si="11"/>
        <v>3385000</v>
      </c>
      <c r="R229" s="136">
        <f t="shared" si="11"/>
        <v>0</v>
      </c>
      <c r="S229" s="136">
        <f t="shared" si="11"/>
        <v>0</v>
      </c>
      <c r="T229" s="136">
        <f t="shared" si="11"/>
        <v>0</v>
      </c>
      <c r="U229" s="136">
        <f t="shared" si="11"/>
        <v>0</v>
      </c>
      <c r="V229" s="136">
        <f t="shared" si="11"/>
        <v>17803480</v>
      </c>
      <c r="W229" s="136">
        <f t="shared" si="11"/>
        <v>25492000</v>
      </c>
      <c r="X229" s="136">
        <f t="shared" si="11"/>
        <v>10638920</v>
      </c>
      <c r="Y229" s="136">
        <f t="shared" si="11"/>
        <v>8282000</v>
      </c>
      <c r="Z229" s="136">
        <f t="shared" si="11"/>
        <v>3851920</v>
      </c>
      <c r="AA229" s="136">
        <f t="shared" si="11"/>
        <v>0</v>
      </c>
      <c r="AB229" s="136">
        <f t="shared" si="11"/>
        <v>3851920</v>
      </c>
      <c r="AC229" s="136">
        <f t="shared" si="11"/>
        <v>-4319520</v>
      </c>
      <c r="AD229" s="136">
        <f t="shared" si="11"/>
        <v>947000</v>
      </c>
      <c r="AE229" s="145">
        <f t="shared" si="11"/>
        <v>-3372520</v>
      </c>
      <c r="AF229" s="145">
        <f t="shared" si="11"/>
        <v>-471200</v>
      </c>
      <c r="AG229" s="145">
        <f t="shared" si="11"/>
        <v>-1270000</v>
      </c>
      <c r="AH229" s="143">
        <f t="shared" si="9"/>
        <v>-1741200</v>
      </c>
      <c r="AI229" s="145">
        <f t="shared" si="11"/>
        <v>0</v>
      </c>
      <c r="AJ229" s="145">
        <f t="shared" si="11"/>
        <v>0</v>
      </c>
      <c r="AK229" s="145">
        <f t="shared" si="11"/>
        <v>0</v>
      </c>
    </row>
    <row r="230" spans="1:37" ht="38.450000000000003" hidden="1" customHeight="1" x14ac:dyDescent="0.3">
      <c r="A230" s="113"/>
      <c r="B230" s="114" t="s">
        <v>249</v>
      </c>
      <c r="C230" s="115"/>
      <c r="D230" s="116"/>
      <c r="E230" s="117"/>
      <c r="F230" s="116" t="s">
        <v>250</v>
      </c>
      <c r="G230" s="118">
        <v>1891500</v>
      </c>
      <c r="H230" s="116"/>
      <c r="I230" s="118"/>
      <c r="J230" s="165"/>
      <c r="K230" s="166"/>
      <c r="L230" s="119">
        <f>J230-F230</f>
        <v>-4000000</v>
      </c>
      <c r="M230" s="120">
        <f>K230-G230</f>
        <v>-1891500</v>
      </c>
      <c r="N230" s="116"/>
      <c r="O230" s="118"/>
      <c r="P230" s="116"/>
      <c r="Q230" s="118"/>
      <c r="R230" s="116"/>
      <c r="S230" s="118"/>
      <c r="T230" s="116"/>
      <c r="U230" s="118"/>
      <c r="V230" s="116"/>
      <c r="W230" s="121">
        <f>K230-U230</f>
        <v>0</v>
      </c>
      <c r="X230" s="116"/>
      <c r="Y230" s="118"/>
      <c r="Z230" s="122"/>
      <c r="AA230" s="122"/>
      <c r="AB230" s="122"/>
      <c r="AC230" s="122"/>
      <c r="AD230" s="122"/>
      <c r="AE230" s="145">
        <f>SUM(AE73:AE229)</f>
        <v>-6745040</v>
      </c>
      <c r="AF230" s="173"/>
      <c r="AG230" s="173"/>
      <c r="AH230" s="173"/>
      <c r="AI230" s="4"/>
      <c r="AJ230" s="4"/>
      <c r="AK230" s="4"/>
    </row>
    <row r="231" spans="1:37" ht="33.6" hidden="1" customHeight="1" x14ac:dyDescent="0.3">
      <c r="A231" s="53"/>
      <c r="B231" s="177" t="s">
        <v>251</v>
      </c>
      <c r="C231" s="32"/>
      <c r="D231" s="123"/>
      <c r="E231" s="123"/>
      <c r="F231" s="123"/>
      <c r="G231" s="123"/>
      <c r="H231" s="123"/>
      <c r="I231" s="123"/>
      <c r="J231" s="167"/>
      <c r="K231" s="167"/>
      <c r="L231" s="84">
        <f>J231-F231</f>
        <v>0</v>
      </c>
      <c r="M231" s="124">
        <f>K231-G231</f>
        <v>0</v>
      </c>
      <c r="N231" s="123"/>
      <c r="O231" s="123"/>
      <c r="P231" s="123"/>
      <c r="Q231" s="123"/>
      <c r="R231" s="123"/>
      <c r="S231" s="123"/>
      <c r="T231" s="123"/>
      <c r="U231" s="123"/>
      <c r="V231" s="123"/>
      <c r="W231" s="125">
        <f>K231-U231</f>
        <v>0</v>
      </c>
      <c r="X231" s="123"/>
      <c r="Y231" s="123"/>
      <c r="Z231" s="126"/>
      <c r="AA231" s="126"/>
      <c r="AB231" s="126"/>
      <c r="AC231" s="126"/>
      <c r="AD231" s="126"/>
      <c r="AE231" s="145">
        <f>SUM(AE73:AE230)</f>
        <v>-13490080</v>
      </c>
      <c r="AF231" s="173"/>
      <c r="AG231" s="173"/>
      <c r="AH231" s="173"/>
      <c r="AI231" s="4"/>
      <c r="AJ231" s="4"/>
      <c r="AK231" s="4"/>
    </row>
    <row r="232" spans="1:37" ht="34.9" hidden="1" customHeight="1" x14ac:dyDescent="0.3">
      <c r="A232" s="53"/>
      <c r="B232" s="187"/>
      <c r="C232" s="32"/>
      <c r="D232" s="123"/>
      <c r="E232" s="123"/>
      <c r="F232" s="123"/>
      <c r="G232" s="123"/>
      <c r="H232" s="123"/>
      <c r="I232" s="123"/>
      <c r="J232" s="167"/>
      <c r="K232" s="167"/>
      <c r="L232" s="84"/>
      <c r="M232" s="124"/>
      <c r="N232" s="123"/>
      <c r="O232" s="123"/>
      <c r="P232" s="123"/>
      <c r="Q232" s="123"/>
      <c r="R232" s="123"/>
      <c r="S232" s="123"/>
      <c r="T232" s="123"/>
      <c r="U232" s="123"/>
      <c r="V232" s="123"/>
      <c r="W232" s="125">
        <f>K232-U232</f>
        <v>0</v>
      </c>
      <c r="X232" s="123"/>
      <c r="Y232" s="123"/>
      <c r="Z232" s="127"/>
      <c r="AA232" s="127"/>
      <c r="AB232" s="127"/>
      <c r="AC232" s="127"/>
      <c r="AD232" s="127"/>
      <c r="AE232" s="145">
        <f>SUM(AE74:AE231)</f>
        <v>-26980160</v>
      </c>
      <c r="AF232" s="173"/>
      <c r="AG232" s="173"/>
      <c r="AH232" s="173"/>
      <c r="AI232" s="4"/>
      <c r="AJ232" s="4"/>
      <c r="AK232" s="4"/>
    </row>
    <row r="233" spans="1:37" ht="21" hidden="1" customHeight="1" x14ac:dyDescent="0.3">
      <c r="A233" s="53"/>
      <c r="B233" s="187"/>
      <c r="C233" s="32"/>
      <c r="D233" s="180"/>
      <c r="E233" s="182"/>
      <c r="F233" s="182"/>
      <c r="G233" s="182"/>
      <c r="H233" s="30"/>
      <c r="I233" s="30"/>
      <c r="J233" s="151"/>
      <c r="K233" s="151"/>
      <c r="L233" s="84">
        <f>J233-F233</f>
        <v>0</v>
      </c>
      <c r="M233" s="124">
        <f>K233-G233</f>
        <v>0</v>
      </c>
      <c r="N233" s="182"/>
      <c r="O233" s="182"/>
      <c r="P233" s="182"/>
      <c r="Q233" s="182"/>
      <c r="R233" s="182"/>
      <c r="S233" s="182"/>
      <c r="T233" s="182"/>
      <c r="U233" s="182"/>
      <c r="V233" s="182"/>
      <c r="W233" s="125">
        <f>K233-U233</f>
        <v>0</v>
      </c>
      <c r="X233" s="30"/>
      <c r="Y233" s="30"/>
      <c r="Z233" s="128"/>
      <c r="AA233" s="128"/>
      <c r="AB233" s="128"/>
      <c r="AC233" s="128"/>
      <c r="AD233" s="128"/>
      <c r="AE233" s="145">
        <f>SUM(AE75:AE232)</f>
        <v>-53720320</v>
      </c>
      <c r="AF233" s="173"/>
      <c r="AG233" s="173"/>
      <c r="AH233" s="173"/>
      <c r="AI233" s="4"/>
      <c r="AJ233" s="4"/>
      <c r="AK233" s="4"/>
    </row>
    <row r="234" spans="1:37" ht="36.75" customHeight="1" x14ac:dyDescent="0.3">
      <c r="A234" s="135"/>
      <c r="B234" s="135"/>
      <c r="C234" s="135"/>
      <c r="D234" s="135"/>
      <c r="E234" s="135"/>
      <c r="F234" s="135"/>
      <c r="G234" s="135"/>
      <c r="H234" s="135"/>
      <c r="I234" s="135"/>
      <c r="J234" s="168">
        <f>F229+Z229+AC229</f>
        <v>16673880</v>
      </c>
      <c r="K234" s="168">
        <f>G229+AA229+AD229</f>
        <v>26589000</v>
      </c>
      <c r="L234" s="129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1"/>
      <c r="AA234" s="131"/>
      <c r="AB234" s="131"/>
      <c r="AC234" s="131">
        <f>AC224+AC218+AC217+AC214+AC212+AC208+AC202+AC193+AC166+AC165+AC164+AC157+AC129+AC126+AC123+AC111+AC110+AC109+AC108+AC107+AC105+AC104+AC102+AC92+AC88+AC85+AC81+AC79+AC75+AC74</f>
        <v>-4219520</v>
      </c>
      <c r="AD234" s="131">
        <f>AD227+AD215+AD211+AD203+AD89+AD86+AD82+AD80+AD77</f>
        <v>947000</v>
      </c>
      <c r="AE234" s="131">
        <f>AD234+AC234</f>
        <v>-3272520</v>
      </c>
      <c r="AF234" s="173"/>
      <c r="AG234" s="173"/>
      <c r="AH234" s="173"/>
      <c r="AI234" s="4"/>
      <c r="AJ234" s="4"/>
      <c r="AK234" s="4"/>
    </row>
    <row r="235" spans="1:37" ht="10.15" customHeight="1" thickBot="1" x14ac:dyDescent="0.35">
      <c r="A235" s="237"/>
      <c r="B235" s="237"/>
      <c r="C235" s="18"/>
      <c r="AF235" s="173"/>
      <c r="AG235" s="173"/>
      <c r="AH235" s="173"/>
      <c r="AI235" s="4"/>
      <c r="AJ235" s="4"/>
      <c r="AK235" s="4"/>
    </row>
    <row r="236" spans="1:37" ht="53.45" hidden="1" customHeight="1" x14ac:dyDescent="0.3">
      <c r="A236" s="238" t="s">
        <v>252</v>
      </c>
      <c r="B236" s="238"/>
      <c r="C236" s="238"/>
      <c r="D236" s="238"/>
      <c r="E236" s="238"/>
      <c r="F236" s="238"/>
      <c r="G236" s="238"/>
      <c r="H236" s="238"/>
      <c r="I236" s="238"/>
      <c r="J236" s="238"/>
      <c r="K236" s="238"/>
      <c r="L236" s="133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34"/>
      <c r="AA236" s="134"/>
      <c r="AB236" s="134"/>
      <c r="AC236" s="134"/>
      <c r="AD236" s="134"/>
      <c r="AE236" s="134"/>
      <c r="AF236" s="173"/>
      <c r="AG236" s="173"/>
      <c r="AH236" s="173"/>
      <c r="AI236" s="4"/>
      <c r="AJ236" s="4"/>
      <c r="AK236" s="4"/>
    </row>
    <row r="237" spans="1:37" ht="19.5" thickBot="1" x14ac:dyDescent="0.35">
      <c r="A237" s="3"/>
      <c r="B237" s="3"/>
      <c r="C237" s="16"/>
      <c r="F237" s="112">
        <v>17141480</v>
      </c>
      <c r="G237" s="112">
        <v>25642000</v>
      </c>
      <c r="H237" s="112">
        <v>7676490</v>
      </c>
      <c r="I237" s="112">
        <v>4897000</v>
      </c>
      <c r="J237" s="169">
        <v>20993400</v>
      </c>
      <c r="K237" s="169">
        <v>25642000</v>
      </c>
      <c r="L237" s="112">
        <v>1177000</v>
      </c>
      <c r="M237" s="112">
        <v>0</v>
      </c>
      <c r="N237" s="112">
        <v>7676490</v>
      </c>
      <c r="O237" s="112">
        <v>4897000</v>
      </c>
      <c r="P237" s="112">
        <v>2962430</v>
      </c>
      <c r="Q237" s="112">
        <v>3385000</v>
      </c>
      <c r="R237" s="112">
        <v>0</v>
      </c>
      <c r="S237" s="112">
        <v>0</v>
      </c>
      <c r="T237" s="112">
        <v>0</v>
      </c>
      <c r="U237" s="112">
        <v>0</v>
      </c>
      <c r="V237" s="112">
        <v>17803480</v>
      </c>
      <c r="W237" s="112">
        <v>25492000</v>
      </c>
      <c r="X237" s="112">
        <v>10638920</v>
      </c>
      <c r="Y237" s="112">
        <v>8282000</v>
      </c>
      <c r="Z237" s="83">
        <v>3851920</v>
      </c>
      <c r="AA237" s="83">
        <v>0</v>
      </c>
      <c r="AB237" s="83">
        <v>3851920</v>
      </c>
      <c r="AC237" s="83">
        <v>0</v>
      </c>
      <c r="AD237" s="83">
        <v>0</v>
      </c>
      <c r="AE237" s="146">
        <v>0</v>
      </c>
      <c r="AF237" s="173"/>
      <c r="AG237" s="173"/>
      <c r="AH237" s="173"/>
      <c r="AI237" s="4"/>
      <c r="AJ237" s="4"/>
      <c r="AK237" s="4"/>
    </row>
    <row r="238" spans="1:37" x14ac:dyDescent="0.3">
      <c r="G238" s="141">
        <f>F229+G229</f>
        <v>42783480</v>
      </c>
      <c r="K238" s="170">
        <f>J229+K229</f>
        <v>41521680</v>
      </c>
    </row>
    <row r="239" spans="1:37" s="185" customFormat="1" x14ac:dyDescent="0.2">
      <c r="A239" s="239"/>
      <c r="B239" s="239"/>
      <c r="C239" s="239"/>
      <c r="E239" s="178"/>
      <c r="F239" s="178"/>
      <c r="G239" s="178"/>
      <c r="J239" s="147"/>
      <c r="K239" s="147"/>
      <c r="L239" s="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Z239" s="9"/>
      <c r="AA239" s="9"/>
      <c r="AB239" s="9"/>
      <c r="AC239" s="9"/>
      <c r="AD239" s="9"/>
      <c r="AE239" s="9"/>
    </row>
    <row r="240" spans="1:37" x14ac:dyDescent="0.3">
      <c r="J240" s="190">
        <f>J234-J229</f>
        <v>471200</v>
      </c>
      <c r="K240" s="190">
        <f>K234-K229</f>
        <v>1270000</v>
      </c>
    </row>
  </sheetData>
  <mergeCells count="228">
    <mergeCell ref="A228:B228"/>
    <mergeCell ref="A229:B229"/>
    <mergeCell ref="A235:B235"/>
    <mergeCell ref="A236:K236"/>
    <mergeCell ref="A239:C239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09:B209"/>
    <mergeCell ref="A210:B210"/>
    <mergeCell ref="A211:B211"/>
    <mergeCell ref="A212:B212"/>
    <mergeCell ref="A213:B213"/>
    <mergeCell ref="A214:B215"/>
    <mergeCell ref="A201:B201"/>
    <mergeCell ref="A202:B203"/>
    <mergeCell ref="A204:B204"/>
    <mergeCell ref="A205:B206"/>
    <mergeCell ref="A207:B207"/>
    <mergeCell ref="A208:B208"/>
    <mergeCell ref="A195:B195"/>
    <mergeCell ref="A196:B196"/>
    <mergeCell ref="A197:B197"/>
    <mergeCell ref="A198:B198"/>
    <mergeCell ref="A199:B199"/>
    <mergeCell ref="A200:B200"/>
    <mergeCell ref="A189:E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E188"/>
    <mergeCell ref="A177:B177"/>
    <mergeCell ref="A178:B178"/>
    <mergeCell ref="A179:E179"/>
    <mergeCell ref="A180:B180"/>
    <mergeCell ref="A181:B181"/>
    <mergeCell ref="A182:B182"/>
    <mergeCell ref="A171:E171"/>
    <mergeCell ref="A172:B172"/>
    <mergeCell ref="A173:B173"/>
    <mergeCell ref="A174:B174"/>
    <mergeCell ref="A175:B175"/>
    <mergeCell ref="A176:B176"/>
    <mergeCell ref="A165:B165"/>
    <mergeCell ref="A166:B166"/>
    <mergeCell ref="A167:E167"/>
    <mergeCell ref="A168:B168"/>
    <mergeCell ref="A169:B169"/>
    <mergeCell ref="A170:B170"/>
    <mergeCell ref="A159:B159"/>
    <mergeCell ref="A160:E160"/>
    <mergeCell ref="A161:B161"/>
    <mergeCell ref="A162:B162"/>
    <mergeCell ref="A163:B163"/>
    <mergeCell ref="A164:B164"/>
    <mergeCell ref="A153:B153"/>
    <mergeCell ref="A154:E154"/>
    <mergeCell ref="A155:B155"/>
    <mergeCell ref="A156:B156"/>
    <mergeCell ref="A157:B157"/>
    <mergeCell ref="A158:E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E130"/>
    <mergeCell ref="A131:B131"/>
    <mergeCell ref="A132:E132"/>
    <mergeCell ref="A133:E133"/>
    <mergeCell ref="A134:B134"/>
    <mergeCell ref="A123:B123"/>
    <mergeCell ref="A124:B124"/>
    <mergeCell ref="A125:B125"/>
    <mergeCell ref="A126:B126"/>
    <mergeCell ref="A127:B127"/>
    <mergeCell ref="A128:B128"/>
    <mergeCell ref="A117:E117"/>
    <mergeCell ref="A118:B118"/>
    <mergeCell ref="A119:B119"/>
    <mergeCell ref="A120:B120"/>
    <mergeCell ref="A121:B121"/>
    <mergeCell ref="A122:B122"/>
    <mergeCell ref="A110:B110"/>
    <mergeCell ref="A111:B111"/>
    <mergeCell ref="A112:B112"/>
    <mergeCell ref="A113:B113"/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A98:E98"/>
    <mergeCell ref="A99:E99"/>
    <mergeCell ref="A100:B101"/>
    <mergeCell ref="A102:B102"/>
    <mergeCell ref="A103:E103"/>
    <mergeCell ref="A90:E90"/>
    <mergeCell ref="A91:E91"/>
    <mergeCell ref="A92:B92"/>
    <mergeCell ref="A93:B93"/>
    <mergeCell ref="A94:E94"/>
    <mergeCell ref="A95:B96"/>
    <mergeCell ref="A83:E83"/>
    <mergeCell ref="A84:E84"/>
    <mergeCell ref="A85:B85"/>
    <mergeCell ref="A86:B86"/>
    <mergeCell ref="A87:E87"/>
    <mergeCell ref="A88:B89"/>
    <mergeCell ref="A75:B75"/>
    <mergeCell ref="A76:E76"/>
    <mergeCell ref="A77:B77"/>
    <mergeCell ref="A78:B78"/>
    <mergeCell ref="A79:B80"/>
    <mergeCell ref="A81:B82"/>
    <mergeCell ref="A69:B69"/>
    <mergeCell ref="A70:E70"/>
    <mergeCell ref="A71:E71"/>
    <mergeCell ref="A72:B72"/>
    <mergeCell ref="A73:B73"/>
    <mergeCell ref="A74:B74"/>
    <mergeCell ref="A61:B61"/>
    <mergeCell ref="A62:B62"/>
    <mergeCell ref="A63:B63"/>
    <mergeCell ref="A64:B64"/>
    <mergeCell ref="A66:B66"/>
    <mergeCell ref="A67:B67"/>
    <mergeCell ref="A54:B54"/>
    <mergeCell ref="A55:B55"/>
    <mergeCell ref="A56:B56"/>
    <mergeCell ref="A57:B57"/>
    <mergeCell ref="A58:B58"/>
    <mergeCell ref="A60:B60"/>
    <mergeCell ref="A47:B47"/>
    <mergeCell ref="A48:B48"/>
    <mergeCell ref="A49:B49"/>
    <mergeCell ref="A51:B51"/>
    <mergeCell ref="A52:B52"/>
    <mergeCell ref="A53:B53"/>
    <mergeCell ref="A41:B41"/>
    <mergeCell ref="A42:B42"/>
    <mergeCell ref="A43:B43"/>
    <mergeCell ref="A44:B44"/>
    <mergeCell ref="A45:B45"/>
    <mergeCell ref="B46:D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I17:AK17"/>
    <mergeCell ref="A19:B19"/>
    <mergeCell ref="A20:B20"/>
    <mergeCell ref="N16:S16"/>
    <mergeCell ref="T16:U17"/>
    <mergeCell ref="V16:W17"/>
    <mergeCell ref="X16:Y17"/>
    <mergeCell ref="L17:M17"/>
    <mergeCell ref="N17:O17"/>
    <mergeCell ref="P17:Q17"/>
    <mergeCell ref="R17:S17"/>
    <mergeCell ref="Z17:AB17"/>
    <mergeCell ref="AC17:AE17"/>
    <mergeCell ref="AF17:AH17"/>
    <mergeCell ref="A16:B17"/>
    <mergeCell ref="C16:C17"/>
    <mergeCell ref="D16:D17"/>
    <mergeCell ref="E16:E39"/>
    <mergeCell ref="F16:G17"/>
    <mergeCell ref="H16:I17"/>
    <mergeCell ref="J16:K17"/>
    <mergeCell ref="A22:B22"/>
    <mergeCell ref="B24:D24"/>
    <mergeCell ref="A25:B25"/>
    <mergeCell ref="A26:B26"/>
    <mergeCell ref="A27:B27"/>
    <mergeCell ref="A28:B28"/>
    <mergeCell ref="B2:K2"/>
    <mergeCell ref="B3:K3"/>
    <mergeCell ref="A5:K5"/>
    <mergeCell ref="A6:K6"/>
    <mergeCell ref="A7:K7"/>
    <mergeCell ref="B8:K8"/>
    <mergeCell ref="A10:K10"/>
    <mergeCell ref="D13:K13"/>
    <mergeCell ref="A15:W15"/>
  </mergeCells>
  <pageMargins left="0.74803149606299213" right="0.6692913385826772" top="0.98425196850393704" bottom="0.98425196850393704" header="0.31496062992125984" footer="0.27559055118110237"/>
  <pageSetup paperSize="9" scale="51" fitToHeight="105" orientation="landscape" r:id="rId1"/>
  <headerFooter alignWithMargins="0"/>
  <rowBreaks count="5" manualBreakCount="5">
    <brk id="90" max="33" man="1"/>
    <brk id="117" max="33" man="1"/>
    <brk id="143" max="33" man="1"/>
    <brk id="172" max="33" man="1"/>
    <brk id="19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239"/>
  <sheetViews>
    <sheetView topLeftCell="C15" zoomScaleNormal="100" zoomScaleSheetLayoutView="100" workbookViewId="0">
      <selection activeCell="AH227" sqref="AH227"/>
    </sheetView>
  </sheetViews>
  <sheetFormatPr defaultColWidth="9.140625" defaultRowHeight="18.75" x14ac:dyDescent="0.3"/>
  <cols>
    <col min="1" max="1" width="12.5703125" style="5" customWidth="1"/>
    <col min="2" max="2" width="45.140625" style="6" customWidth="1"/>
    <col min="3" max="3" width="12.5703125" style="7" customWidth="1"/>
    <col min="4" max="4" width="8.140625" style="1" customWidth="1"/>
    <col min="5" max="5" width="7.28515625" style="6" customWidth="1"/>
    <col min="6" max="6" width="15.140625" style="6" customWidth="1"/>
    <col min="7" max="7" width="14.7109375" style="6" customWidth="1"/>
    <col min="8" max="8" width="11.85546875" style="1" customWidth="1"/>
    <col min="9" max="9" width="15.42578125" style="1" customWidth="1"/>
    <col min="10" max="10" width="15" style="147" customWidth="1"/>
    <col min="11" max="11" width="14.7109375" style="147" customWidth="1"/>
    <col min="12" max="12" width="19.5703125" style="8" hidden="1" customWidth="1"/>
    <col min="13" max="13" width="22.7109375" style="6" hidden="1" customWidth="1"/>
    <col min="14" max="14" width="19.5703125" style="6" hidden="1" customWidth="1"/>
    <col min="15" max="15" width="22.7109375" style="6" hidden="1" customWidth="1"/>
    <col min="16" max="16" width="19.5703125" style="6" hidden="1" customWidth="1"/>
    <col min="17" max="17" width="22.7109375" style="6" hidden="1" customWidth="1"/>
    <col min="18" max="18" width="19.5703125" style="6" hidden="1" customWidth="1"/>
    <col min="19" max="19" width="22.7109375" style="6" hidden="1" customWidth="1"/>
    <col min="20" max="21" width="16.28515625" style="6" hidden="1" customWidth="1"/>
    <col min="22" max="22" width="17.7109375" style="6" hidden="1" customWidth="1"/>
    <col min="23" max="23" width="19.5703125" style="6" hidden="1" customWidth="1"/>
    <col min="24" max="24" width="14.140625" style="1" hidden="1" customWidth="1"/>
    <col min="25" max="25" width="12.5703125" style="1" hidden="1" customWidth="1"/>
    <col min="26" max="26" width="14.28515625" style="9" customWidth="1"/>
    <col min="27" max="27" width="7" style="9" customWidth="1"/>
    <col min="28" max="28" width="14.28515625" style="9" customWidth="1"/>
    <col min="29" max="29" width="13.85546875" style="9" customWidth="1"/>
    <col min="30" max="30" width="13.5703125" style="9" customWidth="1"/>
    <col min="31" max="31" width="14.42578125" style="9" customWidth="1"/>
    <col min="32" max="32" width="12.85546875" style="172" customWidth="1"/>
    <col min="33" max="33" width="13.28515625" style="172" customWidth="1"/>
    <col min="34" max="34" width="14.140625" style="172" customWidth="1"/>
    <col min="35" max="16384" width="9.140625" style="2"/>
  </cols>
  <sheetData>
    <row r="1" spans="1:37" ht="15.75" hidden="1" customHeight="1" x14ac:dyDescent="0.3"/>
    <row r="2" spans="1:37" ht="33" hidden="1" customHeight="1" x14ac:dyDescent="0.3">
      <c r="B2" s="193" t="s">
        <v>0</v>
      </c>
      <c r="C2" s="193"/>
      <c r="D2" s="194"/>
      <c r="E2" s="194"/>
      <c r="F2" s="194"/>
      <c r="G2" s="194"/>
      <c r="H2" s="194"/>
      <c r="I2" s="194"/>
      <c r="J2" s="194"/>
      <c r="K2" s="194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2"/>
      <c r="AA2" s="12"/>
      <c r="AB2" s="12"/>
      <c r="AC2" s="12"/>
      <c r="AD2" s="12"/>
      <c r="AE2" s="12"/>
    </row>
    <row r="3" spans="1:37" ht="21.75" hidden="1" customHeight="1" x14ac:dyDescent="0.3">
      <c r="B3" s="194" t="s">
        <v>1</v>
      </c>
      <c r="C3" s="194"/>
      <c r="D3" s="194"/>
      <c r="E3" s="194"/>
      <c r="F3" s="194"/>
      <c r="G3" s="194"/>
      <c r="H3" s="194"/>
      <c r="I3" s="194"/>
      <c r="J3" s="194"/>
      <c r="K3" s="194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2"/>
      <c r="AA3" s="12"/>
      <c r="AB3" s="12"/>
      <c r="AC3" s="12"/>
      <c r="AD3" s="12"/>
      <c r="AE3" s="12"/>
    </row>
    <row r="4" spans="1:37" ht="16.5" hidden="1" customHeight="1" x14ac:dyDescent="0.3"/>
    <row r="5" spans="1:37" ht="16.5" hidden="1" customHeight="1" x14ac:dyDescent="0.3">
      <c r="A5" s="195" t="s">
        <v>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/>
      <c r="AA5" s="15"/>
      <c r="AB5" s="15"/>
      <c r="AC5" s="15"/>
      <c r="AD5" s="15"/>
      <c r="AE5" s="15"/>
    </row>
    <row r="6" spans="1:37" ht="32.25" hidden="1" customHeight="1" x14ac:dyDescent="0.3">
      <c r="A6" s="196" t="s">
        <v>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/>
      <c r="AA6" s="15"/>
      <c r="AB6" s="15"/>
      <c r="AC6" s="15"/>
      <c r="AD6" s="15"/>
      <c r="AE6" s="15"/>
    </row>
    <row r="7" spans="1:37" ht="16.5" hidden="1" customHeight="1" x14ac:dyDescent="0.3">
      <c r="A7" s="195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/>
      <c r="AA7" s="15"/>
      <c r="AB7" s="15"/>
      <c r="AC7" s="15"/>
      <c r="AD7" s="15"/>
      <c r="AE7" s="15"/>
    </row>
    <row r="8" spans="1:37" ht="16.5" hidden="1" customHeight="1" x14ac:dyDescent="0.3">
      <c r="A8" s="13"/>
      <c r="B8" s="195" t="s">
        <v>5</v>
      </c>
      <c r="C8" s="195"/>
      <c r="D8" s="195"/>
      <c r="E8" s="195"/>
      <c r="F8" s="195"/>
      <c r="G8" s="195"/>
      <c r="H8" s="195"/>
      <c r="I8" s="195"/>
      <c r="J8" s="195"/>
      <c r="K8" s="195"/>
      <c r="L8" s="1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/>
      <c r="AA8" s="15"/>
      <c r="AB8" s="15"/>
      <c r="AC8" s="15"/>
      <c r="AD8" s="15"/>
      <c r="AE8" s="15"/>
    </row>
    <row r="9" spans="1:37" ht="0.75" hidden="1" customHeight="1" x14ac:dyDescent="0.3">
      <c r="A9" s="13"/>
      <c r="B9" s="13"/>
      <c r="C9" s="16"/>
      <c r="D9" s="13"/>
      <c r="E9" s="13"/>
      <c r="F9" s="13"/>
      <c r="G9" s="13"/>
      <c r="H9" s="13"/>
      <c r="I9" s="13"/>
      <c r="J9" s="148"/>
      <c r="K9" s="148"/>
      <c r="L9" s="1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/>
      <c r="AA9" s="15"/>
      <c r="AB9" s="15"/>
      <c r="AC9" s="15"/>
      <c r="AD9" s="15"/>
      <c r="AE9" s="15"/>
    </row>
    <row r="10" spans="1:37" ht="30" hidden="1" customHeight="1" x14ac:dyDescent="0.3">
      <c r="A10" s="197" t="s">
        <v>6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37" ht="15.75" hidden="1" customHeight="1" x14ac:dyDescent="0.3">
      <c r="A11" s="13"/>
      <c r="B11" s="17"/>
      <c r="C11" s="18"/>
      <c r="D11" s="13"/>
      <c r="E11" s="3"/>
      <c r="F11" s="3"/>
      <c r="G11" s="3"/>
      <c r="H11" s="3"/>
      <c r="I11" s="3"/>
      <c r="J11" s="149"/>
      <c r="K11" s="149"/>
      <c r="L11" s="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0"/>
      <c r="AA11" s="20"/>
      <c r="AB11" s="20"/>
      <c r="AC11" s="20"/>
      <c r="AD11" s="20"/>
      <c r="AE11" s="20"/>
    </row>
    <row r="12" spans="1:37" ht="19.149999999999999" hidden="1" customHeight="1" x14ac:dyDescent="0.3">
      <c r="A12" s="13"/>
      <c r="B12" s="17"/>
      <c r="C12" s="18"/>
      <c r="D12" s="21" t="s">
        <v>7</v>
      </c>
      <c r="E12" s="3"/>
      <c r="F12" s="3"/>
      <c r="G12" s="3"/>
      <c r="H12" s="3"/>
      <c r="I12" s="3"/>
      <c r="J12" s="149"/>
      <c r="K12" s="149"/>
      <c r="L12" s="1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0"/>
      <c r="AA12" s="20"/>
      <c r="AB12" s="20"/>
      <c r="AC12" s="20"/>
      <c r="AD12" s="20"/>
      <c r="AE12" s="20"/>
    </row>
    <row r="13" spans="1:37" ht="25.9" hidden="1" customHeight="1" x14ac:dyDescent="0.3">
      <c r="A13" s="13"/>
      <c r="B13" s="17"/>
      <c r="C13" s="18"/>
      <c r="D13" s="195" t="s">
        <v>8</v>
      </c>
      <c r="E13" s="195"/>
      <c r="F13" s="195"/>
      <c r="G13" s="195"/>
      <c r="H13" s="195"/>
      <c r="I13" s="195"/>
      <c r="J13" s="195"/>
      <c r="K13" s="195"/>
      <c r="L13" s="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0"/>
      <c r="AA13" s="20"/>
      <c r="AB13" s="20"/>
      <c r="AC13" s="20"/>
      <c r="AD13" s="20"/>
      <c r="AE13" s="20"/>
    </row>
    <row r="14" spans="1:37" ht="25.9" hidden="1" customHeight="1" x14ac:dyDescent="0.3">
      <c r="A14" s="13"/>
      <c r="B14" s="17"/>
      <c r="C14" s="18"/>
      <c r="D14" s="22"/>
      <c r="E14" s="3"/>
      <c r="F14" s="3"/>
      <c r="G14" s="3"/>
      <c r="H14" s="3" t="s">
        <v>9</v>
      </c>
      <c r="I14" s="3"/>
      <c r="J14" s="149" t="s">
        <v>9</v>
      </c>
      <c r="K14" s="149"/>
      <c r="L14" s="19"/>
      <c r="M14" s="3"/>
      <c r="N14" s="3" t="s">
        <v>9</v>
      </c>
      <c r="O14" s="3"/>
      <c r="P14" s="3" t="s">
        <v>9</v>
      </c>
      <c r="Q14" s="3"/>
      <c r="R14" s="3" t="s">
        <v>9</v>
      </c>
      <c r="S14" s="3"/>
      <c r="T14" s="3" t="s">
        <v>9</v>
      </c>
      <c r="U14" s="3"/>
      <c r="V14" s="3" t="s">
        <v>9</v>
      </c>
      <c r="W14" s="3"/>
      <c r="X14" s="3" t="s">
        <v>9</v>
      </c>
      <c r="Y14" s="3"/>
      <c r="Z14" s="20"/>
      <c r="AA14" s="20"/>
      <c r="AB14" s="20"/>
      <c r="AC14" s="20"/>
      <c r="AD14" s="20"/>
      <c r="AE14" s="20"/>
    </row>
    <row r="15" spans="1:37" ht="61.9" customHeight="1" x14ac:dyDescent="0.3">
      <c r="A15" s="198" t="s">
        <v>10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23"/>
      <c r="Y15" s="23"/>
      <c r="Z15" s="24"/>
      <c r="AA15" s="24"/>
      <c r="AB15" s="24"/>
      <c r="AC15" s="24"/>
      <c r="AD15" s="24"/>
      <c r="AE15" s="24"/>
    </row>
    <row r="16" spans="1:37" ht="25.9" customHeight="1" x14ac:dyDescent="0.3">
      <c r="A16" s="202" t="s">
        <v>11</v>
      </c>
      <c r="B16" s="202"/>
      <c r="C16" s="203" t="s">
        <v>12</v>
      </c>
      <c r="D16" s="205" t="s">
        <v>13</v>
      </c>
      <c r="E16" s="209" t="s">
        <v>14</v>
      </c>
      <c r="F16" s="203" t="s">
        <v>253</v>
      </c>
      <c r="G16" s="203"/>
      <c r="H16" s="203" t="s">
        <v>276</v>
      </c>
      <c r="I16" s="203"/>
      <c r="J16" s="210" t="s">
        <v>254</v>
      </c>
      <c r="K16" s="211"/>
      <c r="L16" s="28"/>
      <c r="M16" s="25"/>
      <c r="N16" s="202" t="s">
        <v>15</v>
      </c>
      <c r="O16" s="202"/>
      <c r="P16" s="202"/>
      <c r="Q16" s="202"/>
      <c r="R16" s="202"/>
      <c r="S16" s="202"/>
      <c r="T16" s="202" t="s">
        <v>16</v>
      </c>
      <c r="U16" s="202"/>
      <c r="V16" s="202" t="s">
        <v>17</v>
      </c>
      <c r="W16" s="202"/>
      <c r="X16" s="203" t="s">
        <v>275</v>
      </c>
      <c r="Y16" s="203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53.25" customHeight="1" x14ac:dyDescent="0.3">
      <c r="A17" s="202"/>
      <c r="B17" s="202"/>
      <c r="C17" s="203"/>
      <c r="D17" s="205"/>
      <c r="E17" s="209"/>
      <c r="F17" s="203"/>
      <c r="G17" s="203"/>
      <c r="H17" s="203"/>
      <c r="I17" s="203"/>
      <c r="J17" s="212"/>
      <c r="K17" s="213"/>
      <c r="L17" s="203" t="s">
        <v>18</v>
      </c>
      <c r="M17" s="203"/>
      <c r="N17" s="203" t="s">
        <v>19</v>
      </c>
      <c r="O17" s="203"/>
      <c r="P17" s="203" t="s">
        <v>20</v>
      </c>
      <c r="Q17" s="203"/>
      <c r="R17" s="203" t="s">
        <v>20</v>
      </c>
      <c r="S17" s="203"/>
      <c r="T17" s="202"/>
      <c r="U17" s="202"/>
      <c r="V17" s="202"/>
      <c r="W17" s="202"/>
      <c r="X17" s="203"/>
      <c r="Y17" s="203"/>
      <c r="Z17" s="199" t="s">
        <v>279</v>
      </c>
      <c r="AA17" s="200"/>
      <c r="AB17" s="201"/>
      <c r="AC17" s="199" t="s">
        <v>280</v>
      </c>
      <c r="AD17" s="200"/>
      <c r="AE17" s="201"/>
      <c r="AF17" s="199" t="s">
        <v>288</v>
      </c>
      <c r="AG17" s="200"/>
      <c r="AH17" s="201"/>
      <c r="AI17" s="199" t="s">
        <v>282</v>
      </c>
      <c r="AJ17" s="200"/>
      <c r="AK17" s="201"/>
    </row>
    <row r="18" spans="1:37" ht="18.75" hidden="1" customHeight="1" x14ac:dyDescent="0.3">
      <c r="A18" s="30" t="s">
        <v>21</v>
      </c>
      <c r="B18" s="31"/>
      <c r="C18" s="32"/>
      <c r="D18" s="25"/>
      <c r="E18" s="209"/>
      <c r="F18" s="31"/>
      <c r="G18" s="31"/>
      <c r="H18" s="25"/>
      <c r="I18" s="25"/>
      <c r="J18" s="150"/>
      <c r="K18" s="150"/>
      <c r="L18" s="3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25"/>
      <c r="Y18" s="25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8.75" hidden="1" customHeight="1" x14ac:dyDescent="0.3">
      <c r="A19" s="191" t="s">
        <v>22</v>
      </c>
      <c r="B19" s="191"/>
      <c r="C19" s="35"/>
      <c r="D19" s="27"/>
      <c r="E19" s="209"/>
      <c r="F19" s="34"/>
      <c r="G19" s="34"/>
      <c r="H19" s="30"/>
      <c r="I19" s="30"/>
      <c r="J19" s="151"/>
      <c r="K19" s="151"/>
      <c r="L19" s="3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0"/>
      <c r="Y19" s="30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18.75" hidden="1" customHeight="1" x14ac:dyDescent="0.3">
      <c r="A20" s="191" t="s">
        <v>23</v>
      </c>
      <c r="B20" s="191"/>
      <c r="C20" s="35"/>
      <c r="D20" s="27"/>
      <c r="E20" s="209"/>
      <c r="F20" s="34"/>
      <c r="G20" s="34"/>
      <c r="H20" s="30"/>
      <c r="I20" s="30"/>
      <c r="J20" s="151"/>
      <c r="K20" s="151"/>
      <c r="L20" s="36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0"/>
      <c r="Y20" s="30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18.75" hidden="1" customHeight="1" x14ac:dyDescent="0.3">
      <c r="A21" s="30" t="s">
        <v>24</v>
      </c>
      <c r="B21" s="31"/>
      <c r="C21" s="32"/>
      <c r="D21" s="25"/>
      <c r="E21" s="209"/>
      <c r="F21" s="31"/>
      <c r="G21" s="31"/>
      <c r="H21" s="25"/>
      <c r="I21" s="25"/>
      <c r="J21" s="150"/>
      <c r="K21" s="150"/>
      <c r="L21" s="33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25"/>
      <c r="Y21" s="25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6.5" hidden="1" customHeight="1" x14ac:dyDescent="0.3">
      <c r="A22" s="191" t="s">
        <v>15</v>
      </c>
      <c r="B22" s="191"/>
      <c r="C22" s="35"/>
      <c r="D22" s="27"/>
      <c r="E22" s="209"/>
      <c r="F22" s="34"/>
      <c r="G22" s="34"/>
      <c r="H22" s="30"/>
      <c r="I22" s="30"/>
      <c r="J22" s="151"/>
      <c r="K22" s="151"/>
      <c r="L22" s="36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0"/>
      <c r="Y22" s="30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30" hidden="1" customHeight="1" x14ac:dyDescent="0.3">
      <c r="A23" s="27" t="s">
        <v>25</v>
      </c>
      <c r="B23" s="38" t="s">
        <v>26</v>
      </c>
      <c r="C23" s="39"/>
      <c r="D23" s="40"/>
      <c r="E23" s="209"/>
      <c r="F23" s="41"/>
      <c r="G23" s="41"/>
      <c r="H23" s="42"/>
      <c r="I23" s="42"/>
      <c r="J23" s="152"/>
      <c r="K23" s="152"/>
      <c r="L23" s="4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42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32.25" hidden="1" customHeight="1" x14ac:dyDescent="0.3">
      <c r="A24" s="27" t="s">
        <v>27</v>
      </c>
      <c r="B24" s="214" t="s">
        <v>28</v>
      </c>
      <c r="C24" s="214"/>
      <c r="D24" s="214"/>
      <c r="E24" s="209"/>
      <c r="F24" s="41"/>
      <c r="G24" s="41"/>
      <c r="H24" s="42"/>
      <c r="I24" s="42"/>
      <c r="J24" s="152"/>
      <c r="K24" s="152"/>
      <c r="L24" s="43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  <c r="Y24" s="42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5.75" hidden="1" customHeight="1" x14ac:dyDescent="0.3">
      <c r="A25" s="191" t="s">
        <v>15</v>
      </c>
      <c r="B25" s="191"/>
      <c r="C25" s="35"/>
      <c r="D25" s="40"/>
      <c r="E25" s="209"/>
      <c r="F25" s="41"/>
      <c r="G25" s="41"/>
      <c r="H25" s="42"/>
      <c r="I25" s="42"/>
      <c r="J25" s="152"/>
      <c r="K25" s="152"/>
      <c r="L25" s="4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42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8.75" hidden="1" customHeight="1" x14ac:dyDescent="0.3">
      <c r="A26" s="192" t="s">
        <v>29</v>
      </c>
      <c r="B26" s="192"/>
      <c r="C26" s="35"/>
      <c r="D26" s="47"/>
      <c r="E26" s="209"/>
      <c r="F26" s="48"/>
      <c r="G26" s="48"/>
      <c r="H26" s="40"/>
      <c r="I26" s="40"/>
      <c r="J26" s="153"/>
      <c r="K26" s="153"/>
      <c r="L26" s="49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0"/>
      <c r="Y26" s="4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ht="18.75" hidden="1" customHeight="1" x14ac:dyDescent="0.3">
      <c r="A27" s="192" t="s">
        <v>30</v>
      </c>
      <c r="B27" s="192"/>
      <c r="C27" s="35"/>
      <c r="D27" s="47"/>
      <c r="E27" s="209"/>
      <c r="F27" s="48"/>
      <c r="G27" s="48"/>
      <c r="H27" s="40"/>
      <c r="I27" s="40"/>
      <c r="J27" s="153"/>
      <c r="K27" s="153"/>
      <c r="L27" s="49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0"/>
      <c r="Y27" s="4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18.75" hidden="1" customHeight="1" x14ac:dyDescent="0.3">
      <c r="A28" s="192" t="s">
        <v>31</v>
      </c>
      <c r="B28" s="192"/>
      <c r="C28" s="35"/>
      <c r="D28" s="47"/>
      <c r="E28" s="209"/>
      <c r="F28" s="48"/>
      <c r="G28" s="48"/>
      <c r="H28" s="40"/>
      <c r="I28" s="40"/>
      <c r="J28" s="153"/>
      <c r="K28" s="153"/>
      <c r="L28" s="49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0"/>
      <c r="Y28" s="4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ht="24" hidden="1" customHeight="1" x14ac:dyDescent="0.3">
      <c r="A29" s="207" t="s">
        <v>32</v>
      </c>
      <c r="B29" s="192"/>
      <c r="C29" s="35"/>
      <c r="D29" s="47">
        <v>9960</v>
      </c>
      <c r="E29" s="209"/>
      <c r="F29" s="48"/>
      <c r="G29" s="48"/>
      <c r="H29" s="40"/>
      <c r="I29" s="40"/>
      <c r="J29" s="153"/>
      <c r="K29" s="153"/>
      <c r="L29" s="49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0"/>
      <c r="Y29" s="4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ht="56.25" hidden="1" customHeight="1" x14ac:dyDescent="0.3">
      <c r="A30" s="208" t="s">
        <v>33</v>
      </c>
      <c r="B30" s="191"/>
      <c r="C30" s="35"/>
      <c r="D30" s="52"/>
      <c r="E30" s="209"/>
      <c r="F30" s="53"/>
      <c r="G30" s="53"/>
      <c r="H30" s="27"/>
      <c r="I30" s="27"/>
      <c r="J30" s="154"/>
      <c r="K30" s="154"/>
      <c r="L30" s="54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27"/>
      <c r="Y30" s="27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72" hidden="1" customHeight="1" x14ac:dyDescent="0.3">
      <c r="A31" s="208" t="s">
        <v>34</v>
      </c>
      <c r="B31" s="191"/>
      <c r="C31" s="35"/>
      <c r="D31" s="52"/>
      <c r="E31" s="209"/>
      <c r="F31" s="53"/>
      <c r="G31" s="53"/>
      <c r="H31" s="27"/>
      <c r="I31" s="27"/>
      <c r="J31" s="154"/>
      <c r="K31" s="154"/>
      <c r="L31" s="54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27"/>
      <c r="Y31" s="27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ht="18.75" hidden="1" customHeight="1" x14ac:dyDescent="0.3">
      <c r="A32" s="191"/>
      <c r="B32" s="191"/>
      <c r="C32" s="35"/>
      <c r="D32" s="52"/>
      <c r="E32" s="209"/>
      <c r="F32" s="53"/>
      <c r="G32" s="53"/>
      <c r="H32" s="27"/>
      <c r="I32" s="27"/>
      <c r="J32" s="154"/>
      <c r="K32" s="154"/>
      <c r="L32" s="54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27"/>
      <c r="Y32" s="27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18.75" hidden="1" customHeight="1" x14ac:dyDescent="0.3">
      <c r="A33" s="191"/>
      <c r="B33" s="191"/>
      <c r="C33" s="35"/>
      <c r="D33" s="52"/>
      <c r="E33" s="209"/>
      <c r="F33" s="53"/>
      <c r="G33" s="53"/>
      <c r="H33" s="27"/>
      <c r="I33" s="27"/>
      <c r="J33" s="154"/>
      <c r="K33" s="154"/>
      <c r="L33" s="54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27"/>
      <c r="Y33" s="27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18.75" hidden="1" customHeight="1" x14ac:dyDescent="0.3">
      <c r="A34" s="191"/>
      <c r="B34" s="191"/>
      <c r="C34" s="35"/>
      <c r="D34" s="52"/>
      <c r="E34" s="209"/>
      <c r="F34" s="53"/>
      <c r="G34" s="53"/>
      <c r="H34" s="27"/>
      <c r="I34" s="27"/>
      <c r="J34" s="154"/>
      <c r="K34" s="154"/>
      <c r="L34" s="54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27"/>
      <c r="Y34" s="27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ht="18.75" hidden="1" customHeight="1" x14ac:dyDescent="0.3">
      <c r="A35" s="191"/>
      <c r="B35" s="191"/>
      <c r="C35" s="35"/>
      <c r="D35" s="52"/>
      <c r="E35" s="209"/>
      <c r="F35" s="53"/>
      <c r="G35" s="53"/>
      <c r="H35" s="27"/>
      <c r="I35" s="27"/>
      <c r="J35" s="154"/>
      <c r="K35" s="154"/>
      <c r="L35" s="54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27"/>
      <c r="Y35" s="27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ht="18.75" hidden="1" customHeight="1" x14ac:dyDescent="0.3">
      <c r="A36" s="191"/>
      <c r="B36" s="191"/>
      <c r="C36" s="35"/>
      <c r="D36" s="52"/>
      <c r="E36" s="209"/>
      <c r="F36" s="53"/>
      <c r="G36" s="53"/>
      <c r="H36" s="27"/>
      <c r="I36" s="27"/>
      <c r="J36" s="154"/>
      <c r="K36" s="154"/>
      <c r="L36" s="54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27"/>
      <c r="Y36" s="27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ht="18.75" hidden="1" customHeight="1" x14ac:dyDescent="0.3">
      <c r="A37" s="191"/>
      <c r="B37" s="191"/>
      <c r="C37" s="35"/>
      <c r="D37" s="52"/>
      <c r="E37" s="209"/>
      <c r="F37" s="53"/>
      <c r="G37" s="53"/>
      <c r="H37" s="27"/>
      <c r="I37" s="27"/>
      <c r="J37" s="154"/>
      <c r="K37" s="154"/>
      <c r="L37" s="54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27"/>
      <c r="Y37" s="27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10.15" hidden="1" customHeight="1" x14ac:dyDescent="0.3">
      <c r="A38" s="204"/>
      <c r="B38" s="204"/>
      <c r="C38" s="56"/>
      <c r="D38" s="52"/>
      <c r="E38" s="209"/>
      <c r="F38" s="53"/>
      <c r="G38" s="53"/>
      <c r="H38" s="27"/>
      <c r="I38" s="27"/>
      <c r="J38" s="154"/>
      <c r="K38" s="154"/>
      <c r="L38" s="54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27"/>
      <c r="Y38" s="27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ht="26.25" customHeight="1" x14ac:dyDescent="0.3">
      <c r="A39" s="205"/>
      <c r="B39" s="205"/>
      <c r="C39" s="57"/>
      <c r="D39" s="58"/>
      <c r="E39" s="209"/>
      <c r="F39" s="25" t="s">
        <v>35</v>
      </c>
      <c r="G39" s="25" t="s">
        <v>36</v>
      </c>
      <c r="H39" s="25" t="s">
        <v>35</v>
      </c>
      <c r="I39" s="25" t="s">
        <v>36</v>
      </c>
      <c r="J39" s="155" t="s">
        <v>35</v>
      </c>
      <c r="K39" s="155" t="s">
        <v>36</v>
      </c>
      <c r="L39" s="28" t="s">
        <v>35</v>
      </c>
      <c r="M39" s="25" t="s">
        <v>36</v>
      </c>
      <c r="N39" s="25" t="s">
        <v>35</v>
      </c>
      <c r="O39" s="25" t="s">
        <v>36</v>
      </c>
      <c r="P39" s="25" t="s">
        <v>35</v>
      </c>
      <c r="Q39" s="25" t="s">
        <v>36</v>
      </c>
      <c r="R39" s="25" t="s">
        <v>35</v>
      </c>
      <c r="S39" s="25" t="s">
        <v>36</v>
      </c>
      <c r="T39" s="25" t="s">
        <v>35</v>
      </c>
      <c r="U39" s="25" t="s">
        <v>36</v>
      </c>
      <c r="V39" s="25" t="s">
        <v>35</v>
      </c>
      <c r="W39" s="25" t="s">
        <v>36</v>
      </c>
      <c r="X39" s="25" t="s">
        <v>35</v>
      </c>
      <c r="Y39" s="25" t="s">
        <v>36</v>
      </c>
      <c r="Z39" s="29" t="s">
        <v>35</v>
      </c>
      <c r="AA39" s="29" t="s">
        <v>36</v>
      </c>
      <c r="AB39" s="29" t="s">
        <v>278</v>
      </c>
      <c r="AC39" s="29" t="s">
        <v>35</v>
      </c>
      <c r="AD39" s="29" t="s">
        <v>36</v>
      </c>
      <c r="AE39" s="29" t="s">
        <v>278</v>
      </c>
      <c r="AF39" s="29" t="s">
        <v>35</v>
      </c>
      <c r="AG39" s="29" t="s">
        <v>36</v>
      </c>
      <c r="AH39" s="29" t="s">
        <v>278</v>
      </c>
      <c r="AI39" s="29" t="s">
        <v>35</v>
      </c>
      <c r="AJ39" s="29" t="s">
        <v>36</v>
      </c>
      <c r="AK39" s="29" t="s">
        <v>278</v>
      </c>
    </row>
    <row r="40" spans="1:37" ht="45" hidden="1" customHeight="1" x14ac:dyDescent="0.3">
      <c r="A40" s="206" t="s">
        <v>37</v>
      </c>
      <c r="B40" s="204"/>
      <c r="C40" s="56"/>
      <c r="D40" s="52">
        <v>-120</v>
      </c>
      <c r="E40" s="53">
        <v>83</v>
      </c>
      <c r="F40" s="53"/>
      <c r="G40" s="53"/>
      <c r="H40" s="27"/>
      <c r="I40" s="27"/>
      <c r="J40" s="154"/>
      <c r="K40" s="154"/>
      <c r="L40" s="54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27"/>
      <c r="Y40" s="27"/>
      <c r="Z40" s="55"/>
      <c r="AA40" s="55"/>
      <c r="AB40" s="55"/>
      <c r="AC40" s="55"/>
      <c r="AD40" s="55"/>
      <c r="AE40" s="55"/>
    </row>
    <row r="41" spans="1:37" ht="38.25" hidden="1" customHeight="1" x14ac:dyDescent="0.3">
      <c r="A41" s="215" t="str">
        <f>[1]тимч.Іквартал!$B$15</f>
        <v>- на виконання програми "Місто Суми - територія добра та милосердя"</v>
      </c>
      <c r="B41" s="206"/>
      <c r="C41" s="59"/>
      <c r="D41" s="52"/>
      <c r="E41" s="53"/>
      <c r="F41" s="53"/>
      <c r="G41" s="53"/>
      <c r="H41" s="27"/>
      <c r="I41" s="27"/>
      <c r="J41" s="154"/>
      <c r="K41" s="154"/>
      <c r="L41" s="54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27"/>
      <c r="Y41" s="27"/>
      <c r="Z41" s="55"/>
      <c r="AA41" s="55"/>
      <c r="AB41" s="55"/>
      <c r="AC41" s="55"/>
      <c r="AD41" s="55"/>
      <c r="AE41" s="55"/>
    </row>
    <row r="42" spans="1:37" ht="18.75" hidden="1" customHeight="1" x14ac:dyDescent="0.3">
      <c r="A42" s="216" t="str">
        <f>[1]тимч.Іквартал!$B$13</f>
        <v>Придбання квіткової продукції, у т.ч.:</v>
      </c>
      <c r="B42" s="191"/>
      <c r="C42" s="35"/>
      <c r="D42" s="52"/>
      <c r="E42" s="53"/>
      <c r="F42" s="53"/>
      <c r="G42" s="53"/>
      <c r="H42" s="27"/>
      <c r="I42" s="27"/>
      <c r="J42" s="154"/>
      <c r="K42" s="154"/>
      <c r="L42" s="54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27"/>
      <c r="Y42" s="27"/>
      <c r="Z42" s="55"/>
      <c r="AA42" s="55"/>
      <c r="AB42" s="55"/>
      <c r="AC42" s="55"/>
      <c r="AD42" s="55"/>
      <c r="AE42" s="55"/>
    </row>
    <row r="43" spans="1:37" ht="32.25" hidden="1" customHeight="1" x14ac:dyDescent="0.3">
      <c r="A43" s="206" t="s">
        <v>37</v>
      </c>
      <c r="B43" s="204"/>
      <c r="C43" s="56"/>
      <c r="D43" s="52"/>
      <c r="E43" s="53"/>
      <c r="F43" s="53"/>
      <c r="G43" s="53"/>
      <c r="H43" s="27"/>
      <c r="I43" s="27"/>
      <c r="J43" s="154"/>
      <c r="K43" s="154"/>
      <c r="L43" s="54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27"/>
      <c r="Y43" s="27"/>
      <c r="Z43" s="55"/>
      <c r="AA43" s="55"/>
      <c r="AB43" s="55"/>
      <c r="AC43" s="55"/>
      <c r="AD43" s="55"/>
      <c r="AE43" s="55"/>
    </row>
    <row r="44" spans="1:37" ht="33.75" hidden="1" customHeight="1" x14ac:dyDescent="0.3">
      <c r="A44" s="215" t="str">
        <f>[1]тимч.Іквартал!$B$15</f>
        <v>- на виконання програми "Місто Суми - територія добра та милосердя"</v>
      </c>
      <c r="B44" s="206"/>
      <c r="C44" s="59"/>
      <c r="D44" s="52"/>
      <c r="E44" s="53"/>
      <c r="F44" s="53"/>
      <c r="G44" s="53"/>
      <c r="H44" s="27"/>
      <c r="I44" s="27"/>
      <c r="J44" s="154"/>
      <c r="K44" s="154"/>
      <c r="L44" s="54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27"/>
      <c r="Y44" s="27"/>
      <c r="Z44" s="55"/>
      <c r="AA44" s="55"/>
      <c r="AB44" s="55"/>
      <c r="AC44" s="55"/>
      <c r="AD44" s="55"/>
      <c r="AE44" s="55"/>
    </row>
    <row r="45" spans="1:37" ht="39.75" hidden="1" customHeight="1" x14ac:dyDescent="0.3">
      <c r="A45" s="208" t="s">
        <v>38</v>
      </c>
      <c r="B45" s="191"/>
      <c r="C45" s="35"/>
      <c r="D45" s="52"/>
      <c r="E45" s="53"/>
      <c r="F45" s="53"/>
      <c r="G45" s="53"/>
      <c r="H45" s="27"/>
      <c r="I45" s="27"/>
      <c r="J45" s="154"/>
      <c r="K45" s="154"/>
      <c r="L45" s="54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27"/>
      <c r="Y45" s="27"/>
      <c r="Z45" s="55"/>
      <c r="AA45" s="55"/>
      <c r="AB45" s="55"/>
      <c r="AC45" s="55"/>
      <c r="AD45" s="55"/>
      <c r="AE45" s="55"/>
    </row>
    <row r="46" spans="1:37" ht="18.75" hidden="1" customHeight="1" x14ac:dyDescent="0.3">
      <c r="A46" s="27" t="s">
        <v>39</v>
      </c>
      <c r="B46" s="214" t="s">
        <v>40</v>
      </c>
      <c r="C46" s="214"/>
      <c r="D46" s="214"/>
      <c r="E46" s="25"/>
      <c r="F46" s="25"/>
      <c r="G46" s="25"/>
      <c r="H46" s="25"/>
      <c r="I46" s="25"/>
      <c r="J46" s="155"/>
      <c r="K46" s="155"/>
      <c r="L46" s="28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9"/>
      <c r="AA46" s="29"/>
      <c r="AB46" s="29"/>
      <c r="AC46" s="29"/>
      <c r="AD46" s="29"/>
      <c r="AE46" s="29"/>
    </row>
    <row r="47" spans="1:37" ht="18.75" hidden="1" customHeight="1" x14ac:dyDescent="0.3">
      <c r="A47" s="191" t="s">
        <v>15</v>
      </c>
      <c r="B47" s="191"/>
      <c r="C47" s="35"/>
      <c r="D47" s="25"/>
      <c r="E47" s="25"/>
      <c r="F47" s="25"/>
      <c r="G47" s="25"/>
      <c r="H47" s="25"/>
      <c r="I47" s="25"/>
      <c r="J47" s="155"/>
      <c r="K47" s="155"/>
      <c r="L47" s="28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9"/>
      <c r="AA47" s="29"/>
      <c r="AB47" s="29"/>
      <c r="AC47" s="29"/>
      <c r="AD47" s="29"/>
      <c r="AE47" s="29"/>
    </row>
    <row r="48" spans="1:37" ht="33" hidden="1" customHeight="1" x14ac:dyDescent="0.3">
      <c r="A48" s="207" t="s">
        <v>41</v>
      </c>
      <c r="B48" s="192"/>
      <c r="C48" s="35"/>
      <c r="D48" s="52">
        <f>550+3550+1075</f>
        <v>5175</v>
      </c>
      <c r="E48" s="53">
        <v>-1</v>
      </c>
      <c r="F48" s="53"/>
      <c r="G48" s="53"/>
      <c r="H48" s="27"/>
      <c r="I48" s="27"/>
      <c r="J48" s="154"/>
      <c r="K48" s="154"/>
      <c r="L48" s="54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27"/>
      <c r="Y48" s="27"/>
      <c r="Z48" s="55"/>
      <c r="AA48" s="55"/>
      <c r="AB48" s="55"/>
      <c r="AC48" s="55"/>
      <c r="AD48" s="55"/>
      <c r="AE48" s="55"/>
    </row>
    <row r="49" spans="1:31" ht="18.75" hidden="1" customHeight="1" x14ac:dyDescent="0.3">
      <c r="A49" s="191" t="s">
        <v>42</v>
      </c>
      <c r="B49" s="191"/>
      <c r="C49" s="35"/>
      <c r="D49" s="52"/>
      <c r="E49" s="53"/>
      <c r="F49" s="53"/>
      <c r="G49" s="53"/>
      <c r="H49" s="27"/>
      <c r="I49" s="27"/>
      <c r="J49" s="154"/>
      <c r="K49" s="154"/>
      <c r="L49" s="54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27"/>
      <c r="Y49" s="27"/>
      <c r="Z49" s="55"/>
      <c r="AA49" s="55"/>
      <c r="AB49" s="55"/>
      <c r="AC49" s="55"/>
      <c r="AD49" s="55"/>
      <c r="AE49" s="55"/>
    </row>
    <row r="50" spans="1:31" ht="44.25" hidden="1" customHeight="1" x14ac:dyDescent="0.3">
      <c r="A50" s="27" t="s">
        <v>43</v>
      </c>
      <c r="B50" s="45" t="s">
        <v>44</v>
      </c>
      <c r="C50" s="26"/>
      <c r="D50" s="58"/>
      <c r="E50" s="25"/>
      <c r="F50" s="25"/>
      <c r="G50" s="25"/>
      <c r="H50" s="25"/>
      <c r="I50" s="25"/>
      <c r="J50" s="155"/>
      <c r="K50" s="155"/>
      <c r="L50" s="28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9"/>
      <c r="AA50" s="29"/>
      <c r="AB50" s="29"/>
      <c r="AC50" s="29"/>
      <c r="AD50" s="29"/>
      <c r="AE50" s="29"/>
    </row>
    <row r="51" spans="1:31" ht="17.25" hidden="1" customHeight="1" x14ac:dyDescent="0.3">
      <c r="A51" s="208"/>
      <c r="B51" s="208"/>
      <c r="C51" s="32"/>
      <c r="D51" s="52"/>
      <c r="E51" s="53"/>
      <c r="F51" s="53"/>
      <c r="G51" s="53"/>
      <c r="H51" s="27"/>
      <c r="I51" s="27"/>
      <c r="J51" s="154"/>
      <c r="K51" s="154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27"/>
      <c r="Y51" s="27"/>
      <c r="Z51" s="55"/>
      <c r="AA51" s="55"/>
      <c r="AB51" s="55"/>
      <c r="AC51" s="55"/>
      <c r="AD51" s="55"/>
      <c r="AE51" s="55"/>
    </row>
    <row r="52" spans="1:31" ht="16.5" hidden="1" customHeight="1" x14ac:dyDescent="0.3">
      <c r="A52" s="208"/>
      <c r="B52" s="208"/>
      <c r="C52" s="32"/>
      <c r="D52" s="52"/>
      <c r="E52" s="53"/>
      <c r="F52" s="53"/>
      <c r="G52" s="53"/>
      <c r="H52" s="27"/>
      <c r="I52" s="27"/>
      <c r="J52" s="154"/>
      <c r="K52" s="154"/>
      <c r="L52" s="54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27"/>
      <c r="Y52" s="27"/>
      <c r="Z52" s="55"/>
      <c r="AA52" s="55"/>
      <c r="AB52" s="55"/>
      <c r="AC52" s="55"/>
      <c r="AD52" s="55"/>
      <c r="AE52" s="55"/>
    </row>
    <row r="53" spans="1:31" ht="18.75" hidden="1" customHeight="1" x14ac:dyDescent="0.3">
      <c r="A53" s="192"/>
      <c r="B53" s="192"/>
      <c r="C53" s="35"/>
      <c r="D53" s="52">
        <f>550+3550+1075</f>
        <v>5175</v>
      </c>
      <c r="E53" s="53">
        <v>-1</v>
      </c>
      <c r="F53" s="53"/>
      <c r="G53" s="53"/>
      <c r="H53" s="27"/>
      <c r="I53" s="27"/>
      <c r="J53" s="154"/>
      <c r="K53" s="154"/>
      <c r="L53" s="54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27"/>
      <c r="Y53" s="27"/>
      <c r="Z53" s="55"/>
      <c r="AA53" s="55"/>
      <c r="AB53" s="55"/>
      <c r="AC53" s="55"/>
      <c r="AD53" s="55"/>
      <c r="AE53" s="55"/>
    </row>
    <row r="54" spans="1:31" ht="18.75" hidden="1" customHeight="1" x14ac:dyDescent="0.3">
      <c r="A54" s="191" t="s">
        <v>45</v>
      </c>
      <c r="B54" s="191"/>
      <c r="C54" s="35"/>
      <c r="D54" s="52">
        <v>545</v>
      </c>
      <c r="E54" s="53">
        <v>1</v>
      </c>
      <c r="F54" s="53"/>
      <c r="G54" s="53"/>
      <c r="H54" s="27"/>
      <c r="I54" s="27"/>
      <c r="J54" s="154"/>
      <c r="K54" s="154"/>
      <c r="L54" s="54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27"/>
      <c r="Y54" s="27"/>
      <c r="Z54" s="55"/>
      <c r="AA54" s="55"/>
      <c r="AB54" s="55"/>
      <c r="AC54" s="55"/>
      <c r="AD54" s="55"/>
      <c r="AE54" s="55"/>
    </row>
    <row r="55" spans="1:31" ht="30" hidden="1" customHeight="1" x14ac:dyDescent="0.3">
      <c r="A55" s="208" t="s">
        <v>46</v>
      </c>
      <c r="B55" s="208"/>
      <c r="C55" s="32"/>
      <c r="D55" s="52">
        <v>540</v>
      </c>
      <c r="E55" s="53">
        <v>2</v>
      </c>
      <c r="F55" s="53"/>
      <c r="G55" s="53"/>
      <c r="H55" s="27"/>
      <c r="I55" s="27"/>
      <c r="J55" s="154"/>
      <c r="K55" s="154"/>
      <c r="L55" s="54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27"/>
      <c r="Y55" s="27"/>
      <c r="Z55" s="55"/>
      <c r="AA55" s="55"/>
      <c r="AB55" s="55"/>
      <c r="AC55" s="55"/>
      <c r="AD55" s="55"/>
      <c r="AE55" s="55"/>
    </row>
    <row r="56" spans="1:31" ht="18.75" hidden="1" customHeight="1" x14ac:dyDescent="0.3">
      <c r="A56" s="191"/>
      <c r="B56" s="191"/>
      <c r="C56" s="35"/>
      <c r="D56" s="52"/>
      <c r="E56" s="53"/>
      <c r="F56" s="53"/>
      <c r="G56" s="53"/>
      <c r="H56" s="27"/>
      <c r="I56" s="27"/>
      <c r="J56" s="154"/>
      <c r="K56" s="154"/>
      <c r="L56" s="54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27"/>
      <c r="Y56" s="27"/>
      <c r="Z56" s="55"/>
      <c r="AA56" s="55"/>
      <c r="AB56" s="55"/>
      <c r="AC56" s="55"/>
      <c r="AD56" s="55"/>
      <c r="AE56" s="55"/>
    </row>
    <row r="57" spans="1:31" ht="18.75" hidden="1" customHeight="1" x14ac:dyDescent="0.3">
      <c r="A57" s="208"/>
      <c r="B57" s="208"/>
      <c r="C57" s="32"/>
      <c r="D57" s="28"/>
      <c r="E57" s="31"/>
      <c r="F57" s="31"/>
      <c r="G57" s="31"/>
      <c r="H57" s="25"/>
      <c r="I57" s="25"/>
      <c r="J57" s="150"/>
      <c r="K57" s="150"/>
      <c r="L57" s="33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25"/>
      <c r="Y57" s="25"/>
      <c r="Z57" s="29"/>
      <c r="AA57" s="29"/>
      <c r="AB57" s="29"/>
      <c r="AC57" s="29"/>
      <c r="AD57" s="29"/>
      <c r="AE57" s="29"/>
    </row>
    <row r="58" spans="1:31" ht="33.75" hidden="1" customHeight="1" x14ac:dyDescent="0.3">
      <c r="A58" s="208"/>
      <c r="B58" s="208"/>
      <c r="C58" s="32"/>
      <c r="D58" s="28"/>
      <c r="E58" s="31"/>
      <c r="F58" s="31"/>
      <c r="G58" s="31"/>
      <c r="H58" s="25"/>
      <c r="I58" s="25"/>
      <c r="J58" s="150"/>
      <c r="K58" s="150"/>
      <c r="L58" s="33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25"/>
      <c r="Y58" s="25"/>
      <c r="Z58" s="29"/>
      <c r="AA58" s="29"/>
      <c r="AB58" s="29"/>
      <c r="AC58" s="29"/>
      <c r="AD58" s="29"/>
      <c r="AE58" s="29"/>
    </row>
    <row r="59" spans="1:31" ht="52.5" hidden="1" customHeight="1" x14ac:dyDescent="0.3">
      <c r="A59" s="27" t="s">
        <v>47</v>
      </c>
      <c r="B59" s="45" t="s">
        <v>48</v>
      </c>
      <c r="C59" s="26"/>
      <c r="D59" s="25"/>
      <c r="E59" s="51"/>
      <c r="F59" s="51"/>
      <c r="G59" s="51"/>
      <c r="H59" s="45"/>
      <c r="I59" s="45"/>
      <c r="J59" s="156"/>
      <c r="K59" s="156"/>
      <c r="L59" s="60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45"/>
      <c r="Y59" s="45"/>
      <c r="Z59" s="61"/>
      <c r="AA59" s="61"/>
      <c r="AB59" s="61"/>
      <c r="AC59" s="61"/>
      <c r="AD59" s="61"/>
      <c r="AE59" s="61"/>
    </row>
    <row r="60" spans="1:31" ht="15.75" hidden="1" customHeight="1" x14ac:dyDescent="0.3">
      <c r="A60" s="191" t="s">
        <v>15</v>
      </c>
      <c r="B60" s="191"/>
      <c r="C60" s="35"/>
      <c r="D60" s="62"/>
      <c r="E60" s="63"/>
      <c r="F60" s="63"/>
      <c r="G60" s="63"/>
      <c r="H60" s="64"/>
      <c r="I60" s="64"/>
      <c r="J60" s="157"/>
      <c r="K60" s="157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  <c r="Y60" s="64"/>
      <c r="Z60" s="66"/>
      <c r="AA60" s="66"/>
      <c r="AB60" s="66"/>
      <c r="AC60" s="66"/>
      <c r="AD60" s="66"/>
      <c r="AE60" s="66"/>
    </row>
    <row r="61" spans="1:31" ht="35.25" hidden="1" customHeight="1" x14ac:dyDescent="0.3">
      <c r="A61" s="208" t="s">
        <v>49</v>
      </c>
      <c r="B61" s="208"/>
      <c r="C61" s="32"/>
      <c r="D61" s="52">
        <v>3550</v>
      </c>
      <c r="E61" s="53">
        <v>1</v>
      </c>
      <c r="F61" s="53"/>
      <c r="G61" s="53"/>
      <c r="H61" s="27"/>
      <c r="I61" s="27"/>
      <c r="J61" s="154"/>
      <c r="K61" s="154"/>
      <c r="L61" s="54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27"/>
      <c r="Y61" s="27"/>
      <c r="Z61" s="55"/>
      <c r="AA61" s="55"/>
      <c r="AB61" s="55"/>
      <c r="AC61" s="55"/>
      <c r="AD61" s="55"/>
      <c r="AE61" s="55"/>
    </row>
    <row r="62" spans="1:31" ht="15.75" hidden="1" customHeight="1" x14ac:dyDescent="0.3">
      <c r="A62" s="191"/>
      <c r="B62" s="191"/>
      <c r="C62" s="35"/>
      <c r="D62" s="27"/>
      <c r="E62" s="34"/>
      <c r="F62" s="34"/>
      <c r="G62" s="34"/>
      <c r="H62" s="30"/>
      <c r="I62" s="30"/>
      <c r="J62" s="151"/>
      <c r="K62" s="151"/>
      <c r="L62" s="36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0"/>
      <c r="Y62" s="30"/>
      <c r="Z62" s="37"/>
      <c r="AA62" s="37"/>
      <c r="AB62" s="37"/>
      <c r="AC62" s="37"/>
      <c r="AD62" s="37"/>
      <c r="AE62" s="37"/>
    </row>
    <row r="63" spans="1:31" ht="20.25" hidden="1" customHeight="1" x14ac:dyDescent="0.3">
      <c r="A63" s="191"/>
      <c r="B63" s="191"/>
      <c r="C63" s="35"/>
      <c r="D63" s="27"/>
      <c r="E63" s="34"/>
      <c r="F63" s="34"/>
      <c r="G63" s="34"/>
      <c r="H63" s="30"/>
      <c r="I63" s="30"/>
      <c r="J63" s="151"/>
      <c r="K63" s="151"/>
      <c r="L63" s="36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0"/>
      <c r="Y63" s="30"/>
      <c r="Z63" s="37"/>
      <c r="AA63" s="37"/>
      <c r="AB63" s="37"/>
      <c r="AC63" s="37"/>
      <c r="AD63" s="37"/>
      <c r="AE63" s="37"/>
    </row>
    <row r="64" spans="1:31" ht="16.5" hidden="1" customHeight="1" x14ac:dyDescent="0.3">
      <c r="A64" s="191" t="s">
        <v>50</v>
      </c>
      <c r="B64" s="191"/>
      <c r="C64" s="35"/>
      <c r="D64" s="27"/>
      <c r="E64" s="46"/>
      <c r="F64" s="46"/>
      <c r="G64" s="46"/>
      <c r="H64" s="67"/>
      <c r="I64" s="67"/>
      <c r="J64" s="158"/>
      <c r="K64" s="158"/>
      <c r="L64" s="68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67"/>
      <c r="Y64" s="67"/>
      <c r="Z64" s="69"/>
      <c r="AA64" s="69"/>
      <c r="AB64" s="69"/>
      <c r="AC64" s="69"/>
      <c r="AD64" s="69"/>
      <c r="AE64" s="69"/>
    </row>
    <row r="65" spans="1:37" ht="15.75" hidden="1" customHeight="1" x14ac:dyDescent="0.3">
      <c r="A65" s="27" t="s">
        <v>51</v>
      </c>
      <c r="B65" s="45" t="s">
        <v>52</v>
      </c>
      <c r="C65" s="26"/>
      <c r="D65" s="25"/>
      <c r="E65" s="45"/>
      <c r="F65" s="45"/>
      <c r="G65" s="45"/>
      <c r="H65" s="45"/>
      <c r="I65" s="45"/>
      <c r="J65" s="159"/>
      <c r="K65" s="159"/>
      <c r="L65" s="70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61"/>
      <c r="AA65" s="61"/>
      <c r="AB65" s="61"/>
      <c r="AC65" s="61"/>
      <c r="AD65" s="61"/>
      <c r="AE65" s="61"/>
    </row>
    <row r="66" spans="1:37" ht="15.75" hidden="1" customHeight="1" x14ac:dyDescent="0.3">
      <c r="A66" s="191" t="s">
        <v>15</v>
      </c>
      <c r="B66" s="191"/>
      <c r="C66" s="35"/>
      <c r="D66" s="27"/>
      <c r="E66" s="34"/>
      <c r="F66" s="34"/>
      <c r="G66" s="34"/>
      <c r="H66" s="30"/>
      <c r="I66" s="30"/>
      <c r="J66" s="151"/>
      <c r="K66" s="151"/>
      <c r="L66" s="36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0"/>
      <c r="Y66" s="30"/>
      <c r="Z66" s="37"/>
      <c r="AA66" s="37"/>
      <c r="AB66" s="37"/>
      <c r="AC66" s="37"/>
      <c r="AD66" s="37"/>
      <c r="AE66" s="37"/>
    </row>
    <row r="67" spans="1:37" ht="15.75" hidden="1" customHeight="1" x14ac:dyDescent="0.3">
      <c r="A67" s="204" t="s">
        <v>53</v>
      </c>
      <c r="B67" s="204"/>
      <c r="C67" s="56"/>
      <c r="D67" s="71"/>
      <c r="E67" s="72"/>
      <c r="F67" s="72"/>
      <c r="G67" s="72"/>
      <c r="H67" s="73"/>
      <c r="I67" s="73"/>
      <c r="J67" s="160"/>
      <c r="K67" s="160"/>
      <c r="L67" s="74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3"/>
      <c r="Y67" s="73"/>
      <c r="Z67" s="75"/>
      <c r="AA67" s="75"/>
      <c r="AB67" s="75"/>
      <c r="AC67" s="75"/>
      <c r="AD67" s="75"/>
      <c r="AE67" s="75"/>
    </row>
    <row r="68" spans="1:37" ht="0.75" customHeight="1" x14ac:dyDescent="0.3">
      <c r="A68" s="27"/>
      <c r="B68" s="72"/>
      <c r="C68" s="76"/>
      <c r="D68" s="71"/>
      <c r="E68" s="72"/>
      <c r="F68" s="72"/>
      <c r="G68" s="72"/>
      <c r="H68" s="73"/>
      <c r="I68" s="73"/>
      <c r="J68" s="160"/>
      <c r="K68" s="160"/>
      <c r="L68" s="74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3"/>
      <c r="Y68" s="73"/>
      <c r="Z68" s="75"/>
      <c r="AA68" s="75"/>
      <c r="AB68" s="75"/>
      <c r="AC68" s="75"/>
      <c r="AD68" s="75"/>
      <c r="AE68" s="75"/>
    </row>
    <row r="69" spans="1:37" ht="61.9" customHeight="1" x14ac:dyDescent="0.3">
      <c r="A69" s="202" t="s">
        <v>54</v>
      </c>
      <c r="B69" s="202"/>
      <c r="C69" s="26"/>
      <c r="D69" s="77"/>
      <c r="E69" s="77"/>
      <c r="F69" s="77"/>
      <c r="G69" s="77"/>
      <c r="H69" s="77"/>
      <c r="I69" s="77"/>
      <c r="J69" s="161"/>
      <c r="K69" s="161"/>
      <c r="L69" s="28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77"/>
      <c r="Y69" s="77"/>
      <c r="Z69" s="78"/>
      <c r="AA69" s="78"/>
      <c r="AB69" s="78"/>
      <c r="AC69" s="139"/>
      <c r="AD69" s="139"/>
      <c r="AE69" s="142"/>
      <c r="AF69" s="173"/>
      <c r="AG69" s="173"/>
      <c r="AH69" s="173"/>
      <c r="AI69" s="4"/>
      <c r="AJ69" s="4"/>
      <c r="AK69" s="4"/>
    </row>
    <row r="70" spans="1:37" ht="23.25" customHeight="1" x14ac:dyDescent="0.3">
      <c r="A70" s="202" t="s">
        <v>55</v>
      </c>
      <c r="B70" s="202"/>
      <c r="C70" s="202"/>
      <c r="D70" s="202"/>
      <c r="E70" s="202"/>
      <c r="F70" s="41"/>
      <c r="G70" s="41"/>
      <c r="H70" s="42"/>
      <c r="I70" s="42"/>
      <c r="J70" s="152"/>
      <c r="K70" s="152"/>
      <c r="L70" s="43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2"/>
      <c r="Y70" s="42"/>
      <c r="Z70" s="44"/>
      <c r="AA70" s="44"/>
      <c r="AB70" s="44"/>
      <c r="AC70" s="140"/>
      <c r="AD70" s="140"/>
      <c r="AE70" s="143">
        <f>AC70+AD70</f>
        <v>0</v>
      </c>
      <c r="AF70" s="173"/>
      <c r="AG70" s="173"/>
      <c r="AH70" s="143">
        <f t="shared" ref="AH70:AH73" si="0">AF70+AG70</f>
        <v>0</v>
      </c>
      <c r="AI70" s="4"/>
      <c r="AJ70" s="4"/>
      <c r="AK70" s="4"/>
    </row>
    <row r="71" spans="1:37" ht="42" customHeight="1" x14ac:dyDescent="0.3">
      <c r="A71" s="219" t="s">
        <v>56</v>
      </c>
      <c r="B71" s="219"/>
      <c r="C71" s="219"/>
      <c r="D71" s="219"/>
      <c r="E71" s="219"/>
      <c r="F71" s="41"/>
      <c r="G71" s="41"/>
      <c r="H71" s="42"/>
      <c r="I71" s="42"/>
      <c r="J71" s="162"/>
      <c r="K71" s="162"/>
      <c r="L71" s="43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2"/>
      <c r="Y71" s="42"/>
      <c r="Z71" s="44"/>
      <c r="AA71" s="44"/>
      <c r="AB71" s="44"/>
      <c r="AC71" s="140"/>
      <c r="AD71" s="140"/>
      <c r="AE71" s="143">
        <f t="shared" ref="AE71:AE115" si="1">AC71+AD71</f>
        <v>0</v>
      </c>
      <c r="AF71" s="173"/>
      <c r="AG71" s="173"/>
      <c r="AH71" s="143">
        <f t="shared" si="0"/>
        <v>0</v>
      </c>
      <c r="AI71" s="4"/>
      <c r="AJ71" s="4"/>
      <c r="AK71" s="4"/>
    </row>
    <row r="72" spans="1:37" ht="24.75" customHeight="1" x14ac:dyDescent="0.3">
      <c r="A72" s="208" t="s">
        <v>57</v>
      </c>
      <c r="B72" s="208"/>
      <c r="C72" s="32" t="s">
        <v>58</v>
      </c>
      <c r="D72" s="40">
        <v>3110</v>
      </c>
      <c r="E72" s="80" t="s">
        <v>59</v>
      </c>
      <c r="F72" s="81"/>
      <c r="G72" s="81">
        <v>1000000</v>
      </c>
      <c r="H72" s="82">
        <v>0</v>
      </c>
      <c r="I72" s="83">
        <v>670000</v>
      </c>
      <c r="J72" s="163">
        <f>F72+Z72+AC72+AF72+AI72</f>
        <v>0</v>
      </c>
      <c r="K72" s="163">
        <f>G72+AA72+AD72+AG72+AJ72</f>
        <v>1000000</v>
      </c>
      <c r="L72" s="81">
        <v>0</v>
      </c>
      <c r="M72" s="81">
        <v>0</v>
      </c>
      <c r="N72" s="81">
        <v>0</v>
      </c>
      <c r="O72" s="81">
        <v>670000</v>
      </c>
      <c r="P72" s="81"/>
      <c r="Q72" s="81"/>
      <c r="R72" s="81"/>
      <c r="S72" s="81"/>
      <c r="T72" s="81"/>
      <c r="U72" s="81">
        <v>0</v>
      </c>
      <c r="V72" s="81">
        <v>0</v>
      </c>
      <c r="W72" s="81">
        <v>1000000</v>
      </c>
      <c r="X72" s="82">
        <v>0</v>
      </c>
      <c r="Y72" s="83">
        <v>670000</v>
      </c>
      <c r="Z72" s="83"/>
      <c r="AA72" s="83"/>
      <c r="AB72" s="83"/>
      <c r="AC72" s="137"/>
      <c r="AD72" s="137"/>
      <c r="AE72" s="143">
        <f t="shared" si="1"/>
        <v>0</v>
      </c>
      <c r="AF72" s="173"/>
      <c r="AG72" s="173"/>
      <c r="AH72" s="143">
        <f t="shared" si="0"/>
        <v>0</v>
      </c>
      <c r="AI72" s="4"/>
      <c r="AJ72" s="4"/>
      <c r="AK72" s="4"/>
    </row>
    <row r="73" spans="1:37" ht="37.9" customHeight="1" x14ac:dyDescent="0.3">
      <c r="A73" s="208" t="s">
        <v>61</v>
      </c>
      <c r="B73" s="208"/>
      <c r="C73" s="32" t="s">
        <v>58</v>
      </c>
      <c r="D73" s="40">
        <v>3132</v>
      </c>
      <c r="E73" s="80" t="s">
        <v>60</v>
      </c>
      <c r="F73" s="81"/>
      <c r="G73" s="81">
        <v>330000</v>
      </c>
      <c r="H73" s="82">
        <v>0</v>
      </c>
      <c r="I73" s="83">
        <v>330000</v>
      </c>
      <c r="J73" s="163">
        <f t="shared" ref="J73:J135" si="2">F73+Z73+AC73+AF73+AI73</f>
        <v>0</v>
      </c>
      <c r="K73" s="163">
        <f t="shared" ref="K73:K135" si="3">G73+AA73+AD73+AG73+AJ73</f>
        <v>330000</v>
      </c>
      <c r="L73" s="81">
        <v>0</v>
      </c>
      <c r="M73" s="81">
        <v>0</v>
      </c>
      <c r="N73" s="81"/>
      <c r="O73" s="81">
        <v>330000</v>
      </c>
      <c r="P73" s="81"/>
      <c r="Q73" s="81"/>
      <c r="R73" s="81"/>
      <c r="S73" s="81"/>
      <c r="T73" s="81"/>
      <c r="U73" s="81">
        <v>0</v>
      </c>
      <c r="V73" s="81">
        <v>0</v>
      </c>
      <c r="W73" s="81">
        <v>330000</v>
      </c>
      <c r="X73" s="82">
        <v>0</v>
      </c>
      <c r="Y73" s="83">
        <v>330000</v>
      </c>
      <c r="Z73" s="83"/>
      <c r="AA73" s="83"/>
      <c r="AB73" s="83"/>
      <c r="AC73" s="137"/>
      <c r="AD73" s="137"/>
      <c r="AE73" s="143">
        <f t="shared" si="1"/>
        <v>0</v>
      </c>
      <c r="AF73" s="173"/>
      <c r="AG73" s="173"/>
      <c r="AH73" s="143">
        <f t="shared" si="0"/>
        <v>0</v>
      </c>
      <c r="AI73" s="4"/>
      <c r="AJ73" s="4"/>
      <c r="AK73" s="4"/>
    </row>
    <row r="74" spans="1:37" ht="37.9" customHeight="1" x14ac:dyDescent="0.3">
      <c r="A74" s="208" t="s">
        <v>255</v>
      </c>
      <c r="B74" s="208"/>
      <c r="C74" s="32" t="s">
        <v>58</v>
      </c>
      <c r="D74" s="40">
        <v>2240</v>
      </c>
      <c r="E74" s="80" t="s">
        <v>139</v>
      </c>
      <c r="F74" s="81"/>
      <c r="G74" s="81"/>
      <c r="H74" s="82">
        <v>0</v>
      </c>
      <c r="I74" s="82"/>
      <c r="J74" s="163">
        <f t="shared" si="2"/>
        <v>0</v>
      </c>
      <c r="K74" s="163">
        <f t="shared" si="3"/>
        <v>0</v>
      </c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2">
        <v>0</v>
      </c>
      <c r="Y74" s="82"/>
      <c r="Z74" s="83">
        <v>240000</v>
      </c>
      <c r="AA74" s="83"/>
      <c r="AB74" s="83">
        <v>240000</v>
      </c>
      <c r="AC74" s="137">
        <v>-240000</v>
      </c>
      <c r="AD74" s="137"/>
      <c r="AE74" s="143">
        <f t="shared" si="1"/>
        <v>-240000</v>
      </c>
      <c r="AF74" s="143"/>
      <c r="AG74" s="143"/>
      <c r="AH74" s="143">
        <f>AF74+AG74</f>
        <v>0</v>
      </c>
      <c r="AI74" s="4"/>
      <c r="AJ74" s="4"/>
      <c r="AK74" s="4"/>
    </row>
    <row r="75" spans="1:37" ht="43.5" customHeight="1" x14ac:dyDescent="0.3">
      <c r="A75" s="217" t="s">
        <v>256</v>
      </c>
      <c r="B75" s="218"/>
      <c r="C75" s="32" t="s">
        <v>58</v>
      </c>
      <c r="D75" s="40">
        <v>2240</v>
      </c>
      <c r="E75" s="80" t="s">
        <v>141</v>
      </c>
      <c r="F75" s="81"/>
      <c r="G75" s="81"/>
      <c r="H75" s="82">
        <v>0</v>
      </c>
      <c r="I75" s="82"/>
      <c r="J75" s="163">
        <f t="shared" si="2"/>
        <v>300000</v>
      </c>
      <c r="K75" s="163">
        <f t="shared" si="3"/>
        <v>0</v>
      </c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2">
        <v>0</v>
      </c>
      <c r="Y75" s="82"/>
      <c r="Z75" s="83">
        <v>600000</v>
      </c>
      <c r="AA75" s="83"/>
      <c r="AB75" s="83">
        <v>600000</v>
      </c>
      <c r="AC75" s="137">
        <v>-300000</v>
      </c>
      <c r="AD75" s="137"/>
      <c r="AE75" s="143">
        <f t="shared" si="1"/>
        <v>-300000</v>
      </c>
      <c r="AF75" s="173"/>
      <c r="AG75" s="173"/>
      <c r="AH75" s="143">
        <f t="shared" ref="AH75:AH138" si="4">AF75+AG75</f>
        <v>0</v>
      </c>
      <c r="AI75" s="4"/>
      <c r="AJ75" s="4"/>
      <c r="AK75" s="4"/>
    </row>
    <row r="76" spans="1:37" ht="31.5" customHeight="1" x14ac:dyDescent="0.3">
      <c r="A76" s="219" t="s">
        <v>62</v>
      </c>
      <c r="B76" s="219"/>
      <c r="C76" s="219"/>
      <c r="D76" s="219"/>
      <c r="E76" s="219"/>
      <c r="F76" s="85"/>
      <c r="G76" s="85"/>
      <c r="H76" s="82"/>
      <c r="I76" s="82"/>
      <c r="J76" s="163">
        <f t="shared" si="2"/>
        <v>0</v>
      </c>
      <c r="K76" s="163">
        <f t="shared" si="3"/>
        <v>0</v>
      </c>
      <c r="L76" s="81"/>
      <c r="M76" s="81"/>
      <c r="N76" s="85"/>
      <c r="O76" s="85"/>
      <c r="P76" s="85"/>
      <c r="Q76" s="85"/>
      <c r="R76" s="85"/>
      <c r="S76" s="85"/>
      <c r="T76" s="85"/>
      <c r="U76" s="85"/>
      <c r="V76" s="81"/>
      <c r="W76" s="81"/>
      <c r="X76" s="82"/>
      <c r="Y76" s="82"/>
      <c r="Z76" s="83"/>
      <c r="AA76" s="83"/>
      <c r="AB76" s="83"/>
      <c r="AC76" s="137"/>
      <c r="AD76" s="137"/>
      <c r="AE76" s="143">
        <f t="shared" si="1"/>
        <v>0</v>
      </c>
      <c r="AF76" s="173"/>
      <c r="AG76" s="173"/>
      <c r="AH76" s="143">
        <f t="shared" si="4"/>
        <v>0</v>
      </c>
      <c r="AI76" s="4"/>
      <c r="AJ76" s="4"/>
      <c r="AK76" s="4"/>
    </row>
    <row r="77" spans="1:37" ht="24.75" customHeight="1" x14ac:dyDescent="0.3">
      <c r="A77" s="208" t="s">
        <v>63</v>
      </c>
      <c r="B77" s="208"/>
      <c r="C77" s="32" t="s">
        <v>58</v>
      </c>
      <c r="D77" s="40">
        <v>3110</v>
      </c>
      <c r="E77" s="80" t="s">
        <v>64</v>
      </c>
      <c r="F77" s="81"/>
      <c r="G77" s="81">
        <v>3464500</v>
      </c>
      <c r="H77" s="82">
        <v>0</v>
      </c>
      <c r="I77" s="83">
        <v>2130000</v>
      </c>
      <c r="J77" s="163">
        <f t="shared" si="2"/>
        <v>0</v>
      </c>
      <c r="K77" s="163">
        <f t="shared" si="3"/>
        <v>6539500</v>
      </c>
      <c r="L77" s="81">
        <v>0</v>
      </c>
      <c r="M77" s="81">
        <v>0</v>
      </c>
      <c r="N77" s="81"/>
      <c r="O77" s="81">
        <v>2130000</v>
      </c>
      <c r="P77" s="81"/>
      <c r="Q77" s="81">
        <v>1334500</v>
      </c>
      <c r="R77" s="81"/>
      <c r="S77" s="81"/>
      <c r="T77" s="81"/>
      <c r="U77" s="81">
        <v>0</v>
      </c>
      <c r="V77" s="81">
        <v>0</v>
      </c>
      <c r="W77" s="81">
        <v>3464500</v>
      </c>
      <c r="X77" s="82">
        <v>0</v>
      </c>
      <c r="Y77" s="83">
        <v>3464500</v>
      </c>
      <c r="Z77" s="83"/>
      <c r="AA77" s="83"/>
      <c r="AB77" s="83"/>
      <c r="AC77" s="137"/>
      <c r="AD77" s="137">
        <v>3075000</v>
      </c>
      <c r="AE77" s="143">
        <f t="shared" si="1"/>
        <v>3075000</v>
      </c>
      <c r="AF77" s="173"/>
      <c r="AG77" s="173"/>
      <c r="AH77" s="143">
        <f t="shared" si="4"/>
        <v>0</v>
      </c>
      <c r="AI77" s="4"/>
      <c r="AJ77" s="4"/>
      <c r="AK77" s="4"/>
    </row>
    <row r="78" spans="1:37" ht="52.5" customHeight="1" x14ac:dyDescent="0.3">
      <c r="A78" s="217" t="s">
        <v>65</v>
      </c>
      <c r="B78" s="218"/>
      <c r="C78" s="32" t="s">
        <v>58</v>
      </c>
      <c r="D78" s="40">
        <v>3132</v>
      </c>
      <c r="E78" s="80" t="s">
        <v>66</v>
      </c>
      <c r="F78" s="81"/>
      <c r="G78" s="81">
        <v>150000</v>
      </c>
      <c r="H78" s="82">
        <v>0</v>
      </c>
      <c r="I78" s="82">
        <v>0</v>
      </c>
      <c r="J78" s="163">
        <f t="shared" si="2"/>
        <v>0</v>
      </c>
      <c r="K78" s="163">
        <f t="shared" si="3"/>
        <v>150000</v>
      </c>
      <c r="L78" s="81"/>
      <c r="M78" s="81">
        <v>0</v>
      </c>
      <c r="N78" s="81"/>
      <c r="O78" s="81"/>
      <c r="P78" s="81"/>
      <c r="Q78" s="81">
        <v>150000</v>
      </c>
      <c r="R78" s="81"/>
      <c r="S78" s="81"/>
      <c r="T78" s="81"/>
      <c r="U78" s="81"/>
      <c r="V78" s="81"/>
      <c r="W78" s="81"/>
      <c r="X78" s="82">
        <v>0</v>
      </c>
      <c r="Y78" s="82">
        <v>150000</v>
      </c>
      <c r="Z78" s="83"/>
      <c r="AA78" s="83"/>
      <c r="AB78" s="83"/>
      <c r="AC78" s="137"/>
      <c r="AD78" s="137"/>
      <c r="AE78" s="143">
        <f t="shared" si="1"/>
        <v>0</v>
      </c>
      <c r="AF78" s="173"/>
      <c r="AG78" s="173"/>
      <c r="AH78" s="143">
        <f t="shared" si="4"/>
        <v>0</v>
      </c>
      <c r="AI78" s="4"/>
      <c r="AJ78" s="4"/>
      <c r="AK78" s="4"/>
    </row>
    <row r="79" spans="1:37" ht="25.9" customHeight="1" x14ac:dyDescent="0.3">
      <c r="A79" s="208" t="s">
        <v>67</v>
      </c>
      <c r="B79" s="208"/>
      <c r="C79" s="32" t="s">
        <v>58</v>
      </c>
      <c r="D79" s="40">
        <v>2210</v>
      </c>
      <c r="E79" s="80" t="s">
        <v>68</v>
      </c>
      <c r="F79" s="81">
        <v>532000</v>
      </c>
      <c r="G79" s="81"/>
      <c r="H79" s="82">
        <v>340000</v>
      </c>
      <c r="I79" s="82">
        <v>0</v>
      </c>
      <c r="J79" s="163">
        <f t="shared" si="2"/>
        <v>350000</v>
      </c>
      <c r="K79" s="163">
        <f t="shared" si="3"/>
        <v>0</v>
      </c>
      <c r="L79" s="81">
        <v>0</v>
      </c>
      <c r="M79" s="81">
        <v>0</v>
      </c>
      <c r="N79" s="81">
        <v>340000</v>
      </c>
      <c r="O79" s="81"/>
      <c r="P79" s="81">
        <v>119000</v>
      </c>
      <c r="Q79" s="81"/>
      <c r="R79" s="81"/>
      <c r="S79" s="81"/>
      <c r="T79" s="81">
        <v>0</v>
      </c>
      <c r="U79" s="81"/>
      <c r="V79" s="81">
        <v>532000</v>
      </c>
      <c r="W79" s="81">
        <v>0</v>
      </c>
      <c r="X79" s="82">
        <v>459000</v>
      </c>
      <c r="Y79" s="82">
        <v>0</v>
      </c>
      <c r="Z79" s="83"/>
      <c r="AA79" s="83"/>
      <c r="AB79" s="83"/>
      <c r="AC79" s="137">
        <v>-182000</v>
      </c>
      <c r="AD79" s="137"/>
      <c r="AE79" s="143">
        <f t="shared" si="1"/>
        <v>-182000</v>
      </c>
      <c r="AF79" s="173"/>
      <c r="AG79" s="173"/>
      <c r="AH79" s="143">
        <f t="shared" si="4"/>
        <v>0</v>
      </c>
      <c r="AI79" s="4"/>
      <c r="AJ79" s="4"/>
      <c r="AK79" s="4"/>
    </row>
    <row r="80" spans="1:37" ht="33.6" customHeight="1" x14ac:dyDescent="0.3">
      <c r="A80" s="208"/>
      <c r="B80" s="208"/>
      <c r="C80" s="32" t="s">
        <v>58</v>
      </c>
      <c r="D80" s="40">
        <v>3110</v>
      </c>
      <c r="E80" s="80" t="s">
        <v>68</v>
      </c>
      <c r="F80" s="81"/>
      <c r="G80" s="81">
        <v>1300000</v>
      </c>
      <c r="H80" s="82">
        <v>0</v>
      </c>
      <c r="I80" s="82">
        <v>568000</v>
      </c>
      <c r="J80" s="163">
        <f t="shared" si="2"/>
        <v>0</v>
      </c>
      <c r="K80" s="163">
        <f t="shared" si="3"/>
        <v>1420000</v>
      </c>
      <c r="L80" s="81">
        <v>0</v>
      </c>
      <c r="M80" s="81">
        <v>0</v>
      </c>
      <c r="N80" s="81"/>
      <c r="O80" s="81">
        <v>568000</v>
      </c>
      <c r="P80" s="81"/>
      <c r="Q80" s="81">
        <v>732000</v>
      </c>
      <c r="R80" s="81"/>
      <c r="S80" s="81"/>
      <c r="T80" s="81"/>
      <c r="U80" s="81">
        <v>0</v>
      </c>
      <c r="V80" s="81">
        <v>0</v>
      </c>
      <c r="W80" s="81">
        <v>1300000</v>
      </c>
      <c r="X80" s="82">
        <v>0</v>
      </c>
      <c r="Y80" s="82">
        <v>1300000</v>
      </c>
      <c r="Z80" s="83"/>
      <c r="AA80" s="83"/>
      <c r="AB80" s="83"/>
      <c r="AC80" s="137">
        <v>0</v>
      </c>
      <c r="AD80" s="137">
        <v>120000</v>
      </c>
      <c r="AE80" s="143">
        <f t="shared" si="1"/>
        <v>120000</v>
      </c>
      <c r="AF80" s="173"/>
      <c r="AG80" s="173"/>
      <c r="AH80" s="143">
        <f t="shared" si="4"/>
        <v>0</v>
      </c>
      <c r="AI80" s="4"/>
      <c r="AJ80" s="4"/>
      <c r="AK80" s="4"/>
    </row>
    <row r="81" spans="1:37" ht="25.9" customHeight="1" x14ac:dyDescent="0.3">
      <c r="A81" s="208" t="s">
        <v>69</v>
      </c>
      <c r="B81" s="208"/>
      <c r="C81" s="32" t="s">
        <v>58</v>
      </c>
      <c r="D81" s="40">
        <v>2210</v>
      </c>
      <c r="E81" s="80" t="s">
        <v>70</v>
      </c>
      <c r="F81" s="81">
        <v>370000</v>
      </c>
      <c r="G81" s="81"/>
      <c r="H81" s="82">
        <v>185000</v>
      </c>
      <c r="I81" s="82">
        <v>0</v>
      </c>
      <c r="J81" s="163">
        <f t="shared" si="2"/>
        <v>900000</v>
      </c>
      <c r="K81" s="163">
        <f t="shared" si="3"/>
        <v>0</v>
      </c>
      <c r="L81" s="81">
        <v>0</v>
      </c>
      <c r="M81" s="81">
        <v>0</v>
      </c>
      <c r="N81" s="81">
        <v>185000</v>
      </c>
      <c r="O81" s="81"/>
      <c r="P81" s="81">
        <v>185000</v>
      </c>
      <c r="Q81" s="81"/>
      <c r="R81" s="81"/>
      <c r="S81" s="81"/>
      <c r="T81" s="81">
        <v>0</v>
      </c>
      <c r="U81" s="81"/>
      <c r="V81" s="81">
        <v>370000</v>
      </c>
      <c r="W81" s="81">
        <v>0</v>
      </c>
      <c r="X81" s="82">
        <v>370000</v>
      </c>
      <c r="Y81" s="82">
        <v>0</v>
      </c>
      <c r="Z81" s="83"/>
      <c r="AA81" s="83"/>
      <c r="AB81" s="83"/>
      <c r="AC81" s="137">
        <v>340000</v>
      </c>
      <c r="AD81" s="137">
        <v>0</v>
      </c>
      <c r="AE81" s="143">
        <f t="shared" si="1"/>
        <v>340000</v>
      </c>
      <c r="AF81" s="174">
        <v>190000</v>
      </c>
      <c r="AG81" s="173"/>
      <c r="AH81" s="143">
        <f t="shared" si="4"/>
        <v>190000</v>
      </c>
      <c r="AI81" s="4"/>
      <c r="AJ81" s="4"/>
      <c r="AK81" s="4"/>
    </row>
    <row r="82" spans="1:37" ht="33" customHeight="1" x14ac:dyDescent="0.3">
      <c r="A82" s="208"/>
      <c r="B82" s="208"/>
      <c r="C82" s="32" t="s">
        <v>58</v>
      </c>
      <c r="D82" s="40">
        <v>3110</v>
      </c>
      <c r="E82" s="80" t="s">
        <v>70</v>
      </c>
      <c r="F82" s="81"/>
      <c r="G82" s="81">
        <v>740000</v>
      </c>
      <c r="H82" s="82">
        <v>0</v>
      </c>
      <c r="I82" s="82">
        <v>384000</v>
      </c>
      <c r="J82" s="163">
        <f t="shared" si="2"/>
        <v>0</v>
      </c>
      <c r="K82" s="163">
        <f t="shared" si="3"/>
        <v>1600000</v>
      </c>
      <c r="L82" s="81">
        <v>0</v>
      </c>
      <c r="M82" s="81">
        <v>0</v>
      </c>
      <c r="N82" s="81"/>
      <c r="O82" s="81">
        <v>384000</v>
      </c>
      <c r="P82" s="81"/>
      <c r="Q82" s="81">
        <v>356000</v>
      </c>
      <c r="R82" s="81"/>
      <c r="S82" s="81"/>
      <c r="T82" s="81"/>
      <c r="U82" s="81">
        <v>0</v>
      </c>
      <c r="V82" s="81">
        <v>0</v>
      </c>
      <c r="W82" s="81">
        <v>740000</v>
      </c>
      <c r="X82" s="82">
        <v>0</v>
      </c>
      <c r="Y82" s="82">
        <v>740000</v>
      </c>
      <c r="Z82" s="83"/>
      <c r="AA82" s="83"/>
      <c r="AB82" s="83"/>
      <c r="AC82" s="137">
        <v>0</v>
      </c>
      <c r="AD82" s="137">
        <v>680000</v>
      </c>
      <c r="AE82" s="143">
        <f t="shared" si="1"/>
        <v>680000</v>
      </c>
      <c r="AF82" s="173"/>
      <c r="AG82" s="174">
        <v>180000</v>
      </c>
      <c r="AH82" s="143">
        <f t="shared" si="4"/>
        <v>180000</v>
      </c>
      <c r="AI82" s="4"/>
      <c r="AJ82" s="4"/>
      <c r="AK82" s="4"/>
    </row>
    <row r="83" spans="1:37" ht="25.9" customHeight="1" x14ac:dyDescent="0.3">
      <c r="A83" s="202" t="s">
        <v>71</v>
      </c>
      <c r="B83" s="202"/>
      <c r="C83" s="202"/>
      <c r="D83" s="202"/>
      <c r="E83" s="202"/>
      <c r="F83" s="85"/>
      <c r="G83" s="85"/>
      <c r="H83" s="82"/>
      <c r="I83" s="82"/>
      <c r="J83" s="163">
        <f t="shared" si="2"/>
        <v>0</v>
      </c>
      <c r="K83" s="163">
        <f t="shared" si="3"/>
        <v>0</v>
      </c>
      <c r="L83" s="81"/>
      <c r="M83" s="81"/>
      <c r="N83" s="85"/>
      <c r="O83" s="85"/>
      <c r="P83" s="85"/>
      <c r="Q83" s="85"/>
      <c r="R83" s="85"/>
      <c r="S83" s="85"/>
      <c r="T83" s="85"/>
      <c r="U83" s="85"/>
      <c r="V83" s="81"/>
      <c r="W83" s="81"/>
      <c r="X83" s="82"/>
      <c r="Y83" s="82"/>
      <c r="Z83" s="83"/>
      <c r="AA83" s="83"/>
      <c r="AB83" s="83"/>
      <c r="AC83" s="137">
        <v>0</v>
      </c>
      <c r="AD83" s="137">
        <v>0</v>
      </c>
      <c r="AE83" s="143">
        <f t="shared" si="1"/>
        <v>0</v>
      </c>
      <c r="AF83" s="173"/>
      <c r="AG83" s="173"/>
      <c r="AH83" s="143">
        <f t="shared" si="4"/>
        <v>0</v>
      </c>
      <c r="AI83" s="4"/>
      <c r="AJ83" s="4"/>
      <c r="AK83" s="4"/>
    </row>
    <row r="84" spans="1:37" ht="49.15" customHeight="1" x14ac:dyDescent="0.3">
      <c r="A84" s="220" t="s">
        <v>72</v>
      </c>
      <c r="B84" s="220"/>
      <c r="C84" s="220"/>
      <c r="D84" s="220"/>
      <c r="E84" s="220"/>
      <c r="F84" s="85"/>
      <c r="G84" s="85"/>
      <c r="H84" s="82"/>
      <c r="I84" s="82"/>
      <c r="J84" s="163">
        <f t="shared" si="2"/>
        <v>0</v>
      </c>
      <c r="K84" s="163">
        <f t="shared" si="3"/>
        <v>0</v>
      </c>
      <c r="L84" s="81"/>
      <c r="M84" s="81"/>
      <c r="N84" s="85"/>
      <c r="O84" s="85"/>
      <c r="P84" s="85"/>
      <c r="Q84" s="85"/>
      <c r="R84" s="85"/>
      <c r="S84" s="85"/>
      <c r="T84" s="85"/>
      <c r="U84" s="85"/>
      <c r="V84" s="81"/>
      <c r="W84" s="81"/>
      <c r="X84" s="82"/>
      <c r="Y84" s="82"/>
      <c r="Z84" s="83"/>
      <c r="AA84" s="83"/>
      <c r="AB84" s="83"/>
      <c r="AC84" s="137">
        <v>0</v>
      </c>
      <c r="AD84" s="137">
        <v>0</v>
      </c>
      <c r="AE84" s="143">
        <f t="shared" si="1"/>
        <v>0</v>
      </c>
      <c r="AF84" s="173"/>
      <c r="AG84" s="173"/>
      <c r="AH84" s="143">
        <f t="shared" si="4"/>
        <v>0</v>
      </c>
      <c r="AI84" s="4"/>
      <c r="AJ84" s="4"/>
      <c r="AK84" s="4"/>
    </row>
    <row r="85" spans="1:37" ht="42" customHeight="1" x14ac:dyDescent="0.3">
      <c r="A85" s="208" t="s">
        <v>73</v>
      </c>
      <c r="B85" s="208"/>
      <c r="C85" s="32" t="s">
        <v>58</v>
      </c>
      <c r="D85" s="40">
        <v>2240</v>
      </c>
      <c r="E85" s="80" t="s">
        <v>59</v>
      </c>
      <c r="F85" s="81">
        <v>1910000</v>
      </c>
      <c r="G85" s="81"/>
      <c r="H85" s="82">
        <v>500000</v>
      </c>
      <c r="I85" s="82">
        <v>0</v>
      </c>
      <c r="J85" s="163">
        <f t="shared" si="2"/>
        <v>1270000</v>
      </c>
      <c r="K85" s="163">
        <f t="shared" si="3"/>
        <v>0</v>
      </c>
      <c r="L85" s="81">
        <v>0</v>
      </c>
      <c r="M85" s="81">
        <v>0</v>
      </c>
      <c r="N85" s="81">
        <v>500000</v>
      </c>
      <c r="O85" s="81"/>
      <c r="P85" s="81">
        <v>1410000</v>
      </c>
      <c r="Q85" s="81"/>
      <c r="R85" s="81"/>
      <c r="S85" s="81"/>
      <c r="T85" s="81">
        <v>0</v>
      </c>
      <c r="U85" s="81"/>
      <c r="V85" s="81">
        <v>1910000</v>
      </c>
      <c r="W85" s="81">
        <v>0</v>
      </c>
      <c r="X85" s="82">
        <v>1910000</v>
      </c>
      <c r="Y85" s="82">
        <v>0</v>
      </c>
      <c r="Z85" s="83"/>
      <c r="AA85" s="83"/>
      <c r="AB85" s="83"/>
      <c r="AC85" s="137">
        <v>-640000</v>
      </c>
      <c r="AD85" s="137">
        <v>0</v>
      </c>
      <c r="AE85" s="143">
        <f t="shared" si="1"/>
        <v>-640000</v>
      </c>
      <c r="AF85" s="173"/>
      <c r="AG85" s="173"/>
      <c r="AH85" s="143">
        <f t="shared" si="4"/>
        <v>0</v>
      </c>
      <c r="AI85" s="4"/>
      <c r="AJ85" s="4"/>
      <c r="AK85" s="4"/>
    </row>
    <row r="86" spans="1:37" ht="54" customHeight="1" x14ac:dyDescent="0.3">
      <c r="A86" s="208" t="s">
        <v>74</v>
      </c>
      <c r="B86" s="208"/>
      <c r="C86" s="32" t="s">
        <v>58</v>
      </c>
      <c r="D86" s="40">
        <v>3110</v>
      </c>
      <c r="E86" s="80" t="s">
        <v>60</v>
      </c>
      <c r="F86" s="81"/>
      <c r="G86" s="81">
        <v>477500</v>
      </c>
      <c r="H86" s="82">
        <v>0</v>
      </c>
      <c r="I86" s="82">
        <v>165000</v>
      </c>
      <c r="J86" s="163">
        <f t="shared" si="2"/>
        <v>0</v>
      </c>
      <c r="K86" s="163">
        <f t="shared" si="3"/>
        <v>379500</v>
      </c>
      <c r="L86" s="81">
        <v>0</v>
      </c>
      <c r="M86" s="81">
        <v>0</v>
      </c>
      <c r="N86" s="81"/>
      <c r="O86" s="81">
        <v>165000</v>
      </c>
      <c r="P86" s="81"/>
      <c r="Q86" s="81">
        <v>312500</v>
      </c>
      <c r="R86" s="81"/>
      <c r="S86" s="81"/>
      <c r="T86" s="81"/>
      <c r="U86" s="81">
        <v>0</v>
      </c>
      <c r="V86" s="81">
        <v>0</v>
      </c>
      <c r="W86" s="81">
        <v>477500</v>
      </c>
      <c r="X86" s="82">
        <v>0</v>
      </c>
      <c r="Y86" s="82">
        <v>477500</v>
      </c>
      <c r="Z86" s="83"/>
      <c r="AA86" s="83"/>
      <c r="AB86" s="83"/>
      <c r="AC86" s="137"/>
      <c r="AD86" s="137">
        <v>-98000</v>
      </c>
      <c r="AE86" s="143">
        <f t="shared" si="1"/>
        <v>-98000</v>
      </c>
      <c r="AF86" s="173"/>
      <c r="AG86" s="173"/>
      <c r="AH86" s="143">
        <f t="shared" si="4"/>
        <v>0</v>
      </c>
      <c r="AI86" s="4"/>
      <c r="AJ86" s="4"/>
      <c r="AK86" s="4"/>
    </row>
    <row r="87" spans="1:37" ht="30.75" customHeight="1" x14ac:dyDescent="0.3">
      <c r="A87" s="220" t="s">
        <v>75</v>
      </c>
      <c r="B87" s="220"/>
      <c r="C87" s="220"/>
      <c r="D87" s="220"/>
      <c r="E87" s="220"/>
      <c r="F87" s="81"/>
      <c r="G87" s="81"/>
      <c r="H87" s="82"/>
      <c r="I87" s="82"/>
      <c r="J87" s="163">
        <f t="shared" si="2"/>
        <v>0</v>
      </c>
      <c r="K87" s="163">
        <f t="shared" si="3"/>
        <v>0</v>
      </c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2"/>
      <c r="Y87" s="82"/>
      <c r="Z87" s="83"/>
      <c r="AA87" s="83"/>
      <c r="AB87" s="83"/>
      <c r="AC87" s="137">
        <v>0</v>
      </c>
      <c r="AD87" s="137">
        <v>0</v>
      </c>
      <c r="AE87" s="143">
        <f t="shared" si="1"/>
        <v>0</v>
      </c>
      <c r="AF87" s="173"/>
      <c r="AG87" s="173"/>
      <c r="AH87" s="143">
        <f t="shared" si="4"/>
        <v>0</v>
      </c>
      <c r="AI87" s="4"/>
      <c r="AJ87" s="4"/>
      <c r="AK87" s="4"/>
    </row>
    <row r="88" spans="1:37" ht="32.450000000000003" customHeight="1" x14ac:dyDescent="0.3">
      <c r="A88" s="221" t="s">
        <v>76</v>
      </c>
      <c r="B88" s="221"/>
      <c r="C88" s="32" t="s">
        <v>58</v>
      </c>
      <c r="D88" s="40">
        <v>2240</v>
      </c>
      <c r="E88" s="80" t="s">
        <v>64</v>
      </c>
      <c r="F88" s="81">
        <v>840000</v>
      </c>
      <c r="G88" s="81"/>
      <c r="H88" s="82">
        <v>270000</v>
      </c>
      <c r="I88" s="82">
        <v>0</v>
      </c>
      <c r="J88" s="163">
        <f t="shared" si="2"/>
        <v>420000</v>
      </c>
      <c r="K88" s="163">
        <f t="shared" si="3"/>
        <v>0</v>
      </c>
      <c r="L88" s="81">
        <v>0</v>
      </c>
      <c r="M88" s="81">
        <v>0</v>
      </c>
      <c r="N88" s="81">
        <v>270000</v>
      </c>
      <c r="O88" s="81"/>
      <c r="P88" s="81"/>
      <c r="Q88" s="81"/>
      <c r="R88" s="81"/>
      <c r="S88" s="81"/>
      <c r="T88" s="81">
        <v>0</v>
      </c>
      <c r="U88" s="81"/>
      <c r="V88" s="81">
        <v>840000</v>
      </c>
      <c r="W88" s="81">
        <v>0</v>
      </c>
      <c r="X88" s="82">
        <v>270000</v>
      </c>
      <c r="Y88" s="82">
        <v>0</v>
      </c>
      <c r="Z88" s="83"/>
      <c r="AA88" s="83"/>
      <c r="AB88" s="83"/>
      <c r="AC88" s="137">
        <v>-570000</v>
      </c>
      <c r="AD88" s="137">
        <v>0</v>
      </c>
      <c r="AE88" s="143">
        <f t="shared" si="1"/>
        <v>-570000</v>
      </c>
      <c r="AF88" s="174">
        <v>150000</v>
      </c>
      <c r="AG88" s="173"/>
      <c r="AH88" s="143">
        <f t="shared" si="4"/>
        <v>150000</v>
      </c>
      <c r="AI88" s="4"/>
      <c r="AJ88" s="4"/>
      <c r="AK88" s="4"/>
    </row>
    <row r="89" spans="1:37" ht="30.6" customHeight="1" x14ac:dyDescent="0.3">
      <c r="A89" s="221"/>
      <c r="B89" s="221"/>
      <c r="C89" s="32" t="s">
        <v>58</v>
      </c>
      <c r="D89" s="40">
        <v>3110</v>
      </c>
      <c r="E89" s="80" t="s">
        <v>64</v>
      </c>
      <c r="F89" s="81"/>
      <c r="G89" s="81">
        <v>420000</v>
      </c>
      <c r="H89" s="82">
        <v>0</v>
      </c>
      <c r="I89" s="82">
        <v>150000</v>
      </c>
      <c r="J89" s="163">
        <f t="shared" si="2"/>
        <v>0</v>
      </c>
      <c r="K89" s="163">
        <f t="shared" si="3"/>
        <v>0</v>
      </c>
      <c r="L89" s="81">
        <v>0</v>
      </c>
      <c r="M89" s="81">
        <v>0</v>
      </c>
      <c r="N89" s="81"/>
      <c r="O89" s="81">
        <v>150000</v>
      </c>
      <c r="P89" s="81"/>
      <c r="Q89" s="81"/>
      <c r="R89" s="81"/>
      <c r="S89" s="81"/>
      <c r="T89" s="81"/>
      <c r="U89" s="81">
        <v>0</v>
      </c>
      <c r="V89" s="81">
        <v>0</v>
      </c>
      <c r="W89" s="81">
        <v>420000</v>
      </c>
      <c r="X89" s="82">
        <v>0</v>
      </c>
      <c r="Y89" s="82">
        <v>150000</v>
      </c>
      <c r="Z89" s="83"/>
      <c r="AA89" s="83"/>
      <c r="AB89" s="83"/>
      <c r="AC89" s="137">
        <v>0</v>
      </c>
      <c r="AD89" s="137">
        <v>-270000</v>
      </c>
      <c r="AE89" s="143">
        <f t="shared" si="1"/>
        <v>-270000</v>
      </c>
      <c r="AF89" s="174"/>
      <c r="AG89" s="174">
        <v>-150000</v>
      </c>
      <c r="AH89" s="143">
        <f t="shared" si="4"/>
        <v>-150000</v>
      </c>
      <c r="AI89" s="4"/>
      <c r="AJ89" s="4"/>
      <c r="AK89" s="4"/>
    </row>
    <row r="90" spans="1:37" ht="21.75" customHeight="1" x14ac:dyDescent="0.3">
      <c r="A90" s="202" t="s">
        <v>77</v>
      </c>
      <c r="B90" s="202"/>
      <c r="C90" s="202"/>
      <c r="D90" s="202"/>
      <c r="E90" s="202"/>
      <c r="F90" s="85"/>
      <c r="G90" s="85"/>
      <c r="H90" s="82"/>
      <c r="I90" s="82"/>
      <c r="J90" s="163">
        <f t="shared" si="2"/>
        <v>0</v>
      </c>
      <c r="K90" s="163">
        <f t="shared" si="3"/>
        <v>0</v>
      </c>
      <c r="L90" s="81"/>
      <c r="M90" s="81"/>
      <c r="N90" s="85"/>
      <c r="O90" s="85"/>
      <c r="P90" s="85"/>
      <c r="Q90" s="85"/>
      <c r="R90" s="85"/>
      <c r="S90" s="85"/>
      <c r="T90" s="85"/>
      <c r="U90" s="85"/>
      <c r="V90" s="81"/>
      <c r="W90" s="81"/>
      <c r="X90" s="82"/>
      <c r="Y90" s="82"/>
      <c r="Z90" s="83"/>
      <c r="AA90" s="83"/>
      <c r="AB90" s="83"/>
      <c r="AC90" s="137">
        <v>0</v>
      </c>
      <c r="AD90" s="137">
        <v>0</v>
      </c>
      <c r="AE90" s="143">
        <f t="shared" si="1"/>
        <v>0</v>
      </c>
      <c r="AF90" s="173"/>
      <c r="AG90" s="173"/>
      <c r="AH90" s="143">
        <f t="shared" si="4"/>
        <v>0</v>
      </c>
      <c r="AI90" s="4"/>
      <c r="AJ90" s="4"/>
      <c r="AK90" s="4"/>
    </row>
    <row r="91" spans="1:37" ht="42" customHeight="1" x14ac:dyDescent="0.3">
      <c r="A91" s="220" t="s">
        <v>78</v>
      </c>
      <c r="B91" s="220"/>
      <c r="C91" s="220"/>
      <c r="D91" s="220"/>
      <c r="E91" s="220"/>
      <c r="F91" s="85"/>
      <c r="G91" s="85"/>
      <c r="H91" s="82"/>
      <c r="I91" s="82"/>
      <c r="J91" s="163">
        <f t="shared" si="2"/>
        <v>0</v>
      </c>
      <c r="K91" s="163">
        <f t="shared" si="3"/>
        <v>0</v>
      </c>
      <c r="L91" s="81"/>
      <c r="M91" s="81"/>
      <c r="N91" s="85"/>
      <c r="O91" s="85"/>
      <c r="P91" s="85"/>
      <c r="Q91" s="85"/>
      <c r="R91" s="85"/>
      <c r="S91" s="85"/>
      <c r="T91" s="85"/>
      <c r="U91" s="85"/>
      <c r="V91" s="81"/>
      <c r="W91" s="81"/>
      <c r="X91" s="82"/>
      <c r="Y91" s="82"/>
      <c r="Z91" s="83"/>
      <c r="AA91" s="83"/>
      <c r="AB91" s="83"/>
      <c r="AC91" s="137">
        <v>0</v>
      </c>
      <c r="AD91" s="137">
        <v>0</v>
      </c>
      <c r="AE91" s="143">
        <f t="shared" si="1"/>
        <v>0</v>
      </c>
      <c r="AF91" s="173"/>
      <c r="AG91" s="173"/>
      <c r="AH91" s="143">
        <f t="shared" si="4"/>
        <v>0</v>
      </c>
      <c r="AI91" s="4"/>
      <c r="AJ91" s="4"/>
      <c r="AK91" s="4"/>
    </row>
    <row r="92" spans="1:37" ht="34.5" customHeight="1" x14ac:dyDescent="0.3">
      <c r="A92" s="208" t="s">
        <v>79</v>
      </c>
      <c r="B92" s="208"/>
      <c r="C92" s="32" t="s">
        <v>58</v>
      </c>
      <c r="D92" s="40"/>
      <c r="E92" s="80" t="s">
        <v>59</v>
      </c>
      <c r="F92" s="81">
        <v>150000</v>
      </c>
      <c r="G92" s="81"/>
      <c r="H92" s="82">
        <v>0</v>
      </c>
      <c r="I92" s="82">
        <v>0</v>
      </c>
      <c r="J92" s="163">
        <f t="shared" si="2"/>
        <v>0</v>
      </c>
      <c r="K92" s="163">
        <f t="shared" si="3"/>
        <v>0</v>
      </c>
      <c r="L92" s="81">
        <v>0</v>
      </c>
      <c r="M92" s="81">
        <v>0</v>
      </c>
      <c r="N92" s="81"/>
      <c r="O92" s="81"/>
      <c r="P92" s="81"/>
      <c r="Q92" s="81"/>
      <c r="R92" s="81"/>
      <c r="S92" s="81"/>
      <c r="T92" s="81"/>
      <c r="U92" s="81"/>
      <c r="V92" s="81">
        <v>150000</v>
      </c>
      <c r="W92" s="81">
        <v>0</v>
      </c>
      <c r="X92" s="82">
        <v>0</v>
      </c>
      <c r="Y92" s="82">
        <v>0</v>
      </c>
      <c r="Z92" s="83"/>
      <c r="AA92" s="83"/>
      <c r="AB92" s="83"/>
      <c r="AC92" s="137">
        <v>-150000</v>
      </c>
      <c r="AD92" s="137">
        <v>0</v>
      </c>
      <c r="AE92" s="143">
        <f t="shared" si="1"/>
        <v>-150000</v>
      </c>
      <c r="AF92" s="173"/>
      <c r="AG92" s="173"/>
      <c r="AH92" s="143">
        <f t="shared" si="4"/>
        <v>0</v>
      </c>
      <c r="AI92" s="4"/>
      <c r="AJ92" s="4"/>
      <c r="AK92" s="4"/>
    </row>
    <row r="93" spans="1:37" ht="26.25" customHeight="1" x14ac:dyDescent="0.3">
      <c r="A93" s="208" t="s">
        <v>80</v>
      </c>
      <c r="B93" s="208"/>
      <c r="C93" s="32" t="s">
        <v>58</v>
      </c>
      <c r="D93" s="40">
        <v>2240</v>
      </c>
      <c r="E93" s="80" t="s">
        <v>60</v>
      </c>
      <c r="F93" s="81">
        <v>60000</v>
      </c>
      <c r="G93" s="81"/>
      <c r="H93" s="82">
        <v>60000</v>
      </c>
      <c r="I93" s="82">
        <v>0</v>
      </c>
      <c r="J93" s="163">
        <f t="shared" si="2"/>
        <v>60000</v>
      </c>
      <c r="K93" s="163">
        <f t="shared" si="3"/>
        <v>0</v>
      </c>
      <c r="L93" s="81">
        <v>0</v>
      </c>
      <c r="M93" s="81">
        <v>0</v>
      </c>
      <c r="N93" s="81">
        <v>60000</v>
      </c>
      <c r="O93" s="81"/>
      <c r="P93" s="81"/>
      <c r="Q93" s="81"/>
      <c r="R93" s="81"/>
      <c r="S93" s="81"/>
      <c r="T93" s="81">
        <v>0</v>
      </c>
      <c r="U93" s="81"/>
      <c r="V93" s="81">
        <v>60000</v>
      </c>
      <c r="W93" s="81">
        <v>0</v>
      </c>
      <c r="X93" s="82">
        <v>60000</v>
      </c>
      <c r="Y93" s="82">
        <v>0</v>
      </c>
      <c r="Z93" s="83"/>
      <c r="AA93" s="83"/>
      <c r="AB93" s="83"/>
      <c r="AC93" s="137">
        <v>0</v>
      </c>
      <c r="AD93" s="137">
        <v>0</v>
      </c>
      <c r="AE93" s="143">
        <f t="shared" si="1"/>
        <v>0</v>
      </c>
      <c r="AF93" s="173"/>
      <c r="AG93" s="173"/>
      <c r="AH93" s="143">
        <f t="shared" si="4"/>
        <v>0</v>
      </c>
      <c r="AI93" s="4"/>
      <c r="AJ93" s="4"/>
      <c r="AK93" s="4"/>
    </row>
    <row r="94" spans="1:37" ht="32.25" customHeight="1" x14ac:dyDescent="0.3">
      <c r="A94" s="220" t="s">
        <v>81</v>
      </c>
      <c r="B94" s="220"/>
      <c r="C94" s="220"/>
      <c r="D94" s="220"/>
      <c r="E94" s="220"/>
      <c r="F94" s="81"/>
      <c r="G94" s="81"/>
      <c r="H94" s="82"/>
      <c r="I94" s="82"/>
      <c r="J94" s="163">
        <f t="shared" si="2"/>
        <v>0</v>
      </c>
      <c r="K94" s="163">
        <f t="shared" si="3"/>
        <v>0</v>
      </c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2"/>
      <c r="Y94" s="82"/>
      <c r="Z94" s="83"/>
      <c r="AA94" s="83"/>
      <c r="AB94" s="83"/>
      <c r="AC94" s="137">
        <v>0</v>
      </c>
      <c r="AD94" s="137">
        <v>0</v>
      </c>
      <c r="AE94" s="143">
        <f t="shared" si="1"/>
        <v>0</v>
      </c>
      <c r="AF94" s="173"/>
      <c r="AG94" s="173"/>
      <c r="AH94" s="143">
        <f t="shared" si="4"/>
        <v>0</v>
      </c>
      <c r="AI94" s="4"/>
      <c r="AJ94" s="4"/>
      <c r="AK94" s="4"/>
    </row>
    <row r="95" spans="1:37" ht="32.25" customHeight="1" x14ac:dyDescent="0.3">
      <c r="A95" s="221" t="s">
        <v>82</v>
      </c>
      <c r="B95" s="221"/>
      <c r="C95" s="32" t="s">
        <v>58</v>
      </c>
      <c r="D95" s="40">
        <v>2210</v>
      </c>
      <c r="E95" s="80" t="s">
        <v>64</v>
      </c>
      <c r="F95" s="81">
        <v>35000</v>
      </c>
      <c r="G95" s="81"/>
      <c r="H95" s="82">
        <v>35000</v>
      </c>
      <c r="I95" s="82">
        <v>0</v>
      </c>
      <c r="J95" s="163">
        <f t="shared" si="2"/>
        <v>35000</v>
      </c>
      <c r="K95" s="163">
        <f t="shared" si="3"/>
        <v>0</v>
      </c>
      <c r="L95" s="81">
        <v>0</v>
      </c>
      <c r="M95" s="81">
        <v>0</v>
      </c>
      <c r="N95" s="81">
        <v>35000</v>
      </c>
      <c r="O95" s="81"/>
      <c r="P95" s="81"/>
      <c r="Q95" s="81"/>
      <c r="R95" s="81"/>
      <c r="S95" s="81"/>
      <c r="T95" s="81">
        <v>0</v>
      </c>
      <c r="U95" s="81"/>
      <c r="V95" s="81">
        <v>35000</v>
      </c>
      <c r="W95" s="81">
        <v>0</v>
      </c>
      <c r="X95" s="83">
        <v>35000</v>
      </c>
      <c r="Y95" s="82">
        <v>0</v>
      </c>
      <c r="Z95" s="83"/>
      <c r="AA95" s="83"/>
      <c r="AB95" s="83"/>
      <c r="AC95" s="137">
        <v>0</v>
      </c>
      <c r="AD95" s="137">
        <v>0</v>
      </c>
      <c r="AE95" s="143">
        <f t="shared" si="1"/>
        <v>0</v>
      </c>
      <c r="AF95" s="173"/>
      <c r="AG95" s="173"/>
      <c r="AH95" s="143">
        <f t="shared" si="4"/>
        <v>0</v>
      </c>
      <c r="AI95" s="4"/>
      <c r="AJ95" s="4"/>
      <c r="AK95" s="4"/>
    </row>
    <row r="96" spans="1:37" ht="47.25" customHeight="1" x14ac:dyDescent="0.3">
      <c r="A96" s="221"/>
      <c r="B96" s="221"/>
      <c r="C96" s="32" t="s">
        <v>58</v>
      </c>
      <c r="D96" s="40">
        <v>2240</v>
      </c>
      <c r="E96" s="80" t="s">
        <v>64</v>
      </c>
      <c r="F96" s="81">
        <v>50000</v>
      </c>
      <c r="G96" s="81"/>
      <c r="H96" s="82">
        <v>50000</v>
      </c>
      <c r="I96" s="82">
        <v>0</v>
      </c>
      <c r="J96" s="163">
        <f t="shared" si="2"/>
        <v>50000</v>
      </c>
      <c r="K96" s="163">
        <f t="shared" si="3"/>
        <v>0</v>
      </c>
      <c r="L96" s="81">
        <v>0</v>
      </c>
      <c r="M96" s="81">
        <v>0</v>
      </c>
      <c r="N96" s="81">
        <v>50000</v>
      </c>
      <c r="O96" s="81"/>
      <c r="P96" s="81"/>
      <c r="Q96" s="81"/>
      <c r="R96" s="81"/>
      <c r="S96" s="81"/>
      <c r="T96" s="81">
        <v>0</v>
      </c>
      <c r="U96" s="81"/>
      <c r="V96" s="81">
        <v>50000</v>
      </c>
      <c r="W96" s="81">
        <v>0</v>
      </c>
      <c r="X96" s="83">
        <v>50000</v>
      </c>
      <c r="Y96" s="82">
        <v>0</v>
      </c>
      <c r="Z96" s="83"/>
      <c r="AA96" s="83"/>
      <c r="AB96" s="83"/>
      <c r="AC96" s="137">
        <v>0</v>
      </c>
      <c r="AD96" s="137">
        <v>0</v>
      </c>
      <c r="AE96" s="143">
        <f t="shared" si="1"/>
        <v>0</v>
      </c>
      <c r="AF96" s="173"/>
      <c r="AG96" s="173"/>
      <c r="AH96" s="143">
        <f t="shared" si="4"/>
        <v>0</v>
      </c>
      <c r="AI96" s="4"/>
      <c r="AJ96" s="4"/>
      <c r="AK96" s="4"/>
    </row>
    <row r="97" spans="1:37" ht="54" customHeight="1" x14ac:dyDescent="0.3">
      <c r="A97" s="208" t="s">
        <v>83</v>
      </c>
      <c r="B97" s="208"/>
      <c r="C97" s="32" t="s">
        <v>58</v>
      </c>
      <c r="D97" s="40">
        <v>2240</v>
      </c>
      <c r="E97" s="80" t="s">
        <v>84</v>
      </c>
      <c r="F97" s="81">
        <v>144000</v>
      </c>
      <c r="G97" s="81"/>
      <c r="H97" s="82">
        <v>144000</v>
      </c>
      <c r="I97" s="82">
        <v>0</v>
      </c>
      <c r="J97" s="163">
        <f t="shared" si="2"/>
        <v>144000</v>
      </c>
      <c r="K97" s="163">
        <f t="shared" si="3"/>
        <v>0</v>
      </c>
      <c r="L97" s="81">
        <v>0</v>
      </c>
      <c r="M97" s="81">
        <v>0</v>
      </c>
      <c r="N97" s="81">
        <v>144000</v>
      </c>
      <c r="O97" s="81"/>
      <c r="P97" s="81"/>
      <c r="Q97" s="81"/>
      <c r="R97" s="81"/>
      <c r="S97" s="81"/>
      <c r="T97" s="81">
        <v>0</v>
      </c>
      <c r="U97" s="81"/>
      <c r="V97" s="81">
        <v>144000</v>
      </c>
      <c r="W97" s="81">
        <v>0</v>
      </c>
      <c r="X97" s="83">
        <v>144000</v>
      </c>
      <c r="Y97" s="82">
        <v>0</v>
      </c>
      <c r="Z97" s="83"/>
      <c r="AA97" s="83"/>
      <c r="AB97" s="83"/>
      <c r="AC97" s="137">
        <v>0</v>
      </c>
      <c r="AD97" s="137">
        <v>0</v>
      </c>
      <c r="AE97" s="143">
        <f t="shared" si="1"/>
        <v>0</v>
      </c>
      <c r="AF97" s="173"/>
      <c r="AG97" s="173"/>
      <c r="AH97" s="143">
        <f t="shared" si="4"/>
        <v>0</v>
      </c>
      <c r="AI97" s="4"/>
      <c r="AJ97" s="4"/>
      <c r="AK97" s="4"/>
    </row>
    <row r="98" spans="1:37" ht="21.75" customHeight="1" x14ac:dyDescent="0.3">
      <c r="A98" s="202" t="s">
        <v>85</v>
      </c>
      <c r="B98" s="202"/>
      <c r="C98" s="202"/>
      <c r="D98" s="202"/>
      <c r="E98" s="202"/>
      <c r="F98" s="85"/>
      <c r="G98" s="85"/>
      <c r="H98" s="82"/>
      <c r="I98" s="82"/>
      <c r="J98" s="163">
        <f t="shared" si="2"/>
        <v>0</v>
      </c>
      <c r="K98" s="163">
        <f t="shared" si="3"/>
        <v>0</v>
      </c>
      <c r="L98" s="81"/>
      <c r="M98" s="81"/>
      <c r="N98" s="85"/>
      <c r="O98" s="85"/>
      <c r="P98" s="85"/>
      <c r="Q98" s="85"/>
      <c r="R98" s="85"/>
      <c r="S98" s="85"/>
      <c r="T98" s="85"/>
      <c r="U98" s="85"/>
      <c r="V98" s="81"/>
      <c r="W98" s="81"/>
      <c r="X98" s="82"/>
      <c r="Y98" s="82"/>
      <c r="Z98" s="83"/>
      <c r="AA98" s="83"/>
      <c r="AB98" s="83"/>
      <c r="AC98" s="137">
        <v>0</v>
      </c>
      <c r="AD98" s="137">
        <v>0</v>
      </c>
      <c r="AE98" s="143">
        <f t="shared" si="1"/>
        <v>0</v>
      </c>
      <c r="AF98" s="173"/>
      <c r="AG98" s="173"/>
      <c r="AH98" s="143">
        <f t="shared" si="4"/>
        <v>0</v>
      </c>
      <c r="AI98" s="4"/>
      <c r="AJ98" s="4"/>
      <c r="AK98" s="4"/>
    </row>
    <row r="99" spans="1:37" ht="45" customHeight="1" x14ac:dyDescent="0.3">
      <c r="A99" s="220" t="s">
        <v>86</v>
      </c>
      <c r="B99" s="220"/>
      <c r="C99" s="220"/>
      <c r="D99" s="220"/>
      <c r="E99" s="220"/>
      <c r="F99" s="85"/>
      <c r="G99" s="85"/>
      <c r="H99" s="82"/>
      <c r="I99" s="82"/>
      <c r="J99" s="163">
        <f t="shared" si="2"/>
        <v>0</v>
      </c>
      <c r="K99" s="163">
        <f t="shared" si="3"/>
        <v>0</v>
      </c>
      <c r="L99" s="81"/>
      <c r="M99" s="81"/>
      <c r="N99" s="85"/>
      <c r="O99" s="85"/>
      <c r="P99" s="85"/>
      <c r="Q99" s="85"/>
      <c r="R99" s="85"/>
      <c r="S99" s="85"/>
      <c r="T99" s="85"/>
      <c r="U99" s="85"/>
      <c r="V99" s="81"/>
      <c r="W99" s="81"/>
      <c r="X99" s="82"/>
      <c r="Y99" s="82"/>
      <c r="Z99" s="83"/>
      <c r="AA99" s="83"/>
      <c r="AB99" s="83"/>
      <c r="AC99" s="137">
        <v>0</v>
      </c>
      <c r="AD99" s="137">
        <v>0</v>
      </c>
      <c r="AE99" s="143">
        <f t="shared" si="1"/>
        <v>0</v>
      </c>
      <c r="AF99" s="173"/>
      <c r="AG99" s="173"/>
      <c r="AH99" s="143">
        <f t="shared" si="4"/>
        <v>0</v>
      </c>
      <c r="AI99" s="4"/>
      <c r="AJ99" s="4"/>
      <c r="AK99" s="4"/>
    </row>
    <row r="100" spans="1:37" ht="40.15" customHeight="1" x14ac:dyDescent="0.3">
      <c r="A100" s="208" t="s">
        <v>87</v>
      </c>
      <c r="B100" s="208"/>
      <c r="C100" s="32" t="s">
        <v>58</v>
      </c>
      <c r="D100" s="40">
        <v>2240</v>
      </c>
      <c r="E100" s="80" t="s">
        <v>59</v>
      </c>
      <c r="F100" s="81">
        <v>195000</v>
      </c>
      <c r="G100" s="81"/>
      <c r="H100" s="82">
        <v>195000</v>
      </c>
      <c r="I100" s="82">
        <v>0</v>
      </c>
      <c r="J100" s="163">
        <f t="shared" si="2"/>
        <v>195000</v>
      </c>
      <c r="K100" s="163">
        <f t="shared" si="3"/>
        <v>0</v>
      </c>
      <c r="L100" s="81">
        <v>0</v>
      </c>
      <c r="M100" s="81">
        <v>0</v>
      </c>
      <c r="N100" s="81">
        <v>195000</v>
      </c>
      <c r="O100" s="81"/>
      <c r="P100" s="81"/>
      <c r="Q100" s="81"/>
      <c r="R100" s="81"/>
      <c r="S100" s="81"/>
      <c r="T100" s="81">
        <v>0</v>
      </c>
      <c r="U100" s="81"/>
      <c r="V100" s="81">
        <v>195000</v>
      </c>
      <c r="W100" s="81">
        <v>0</v>
      </c>
      <c r="X100" s="82">
        <v>195000</v>
      </c>
      <c r="Y100" s="82">
        <v>0</v>
      </c>
      <c r="Z100" s="83"/>
      <c r="AA100" s="83"/>
      <c r="AB100" s="83"/>
      <c r="AC100" s="137">
        <v>0</v>
      </c>
      <c r="AD100" s="137">
        <v>0</v>
      </c>
      <c r="AE100" s="143">
        <f t="shared" si="1"/>
        <v>0</v>
      </c>
      <c r="AF100" s="173"/>
      <c r="AG100" s="173"/>
      <c r="AH100" s="143">
        <f t="shared" si="4"/>
        <v>0</v>
      </c>
      <c r="AI100" s="4"/>
      <c r="AJ100" s="4"/>
      <c r="AK100" s="4"/>
    </row>
    <row r="101" spans="1:37" ht="31.5" customHeight="1" x14ac:dyDescent="0.3">
      <c r="A101" s="208"/>
      <c r="B101" s="208"/>
      <c r="C101" s="32"/>
      <c r="D101" s="40">
        <v>2240</v>
      </c>
      <c r="E101" s="80" t="s">
        <v>59</v>
      </c>
      <c r="F101" s="81"/>
      <c r="G101" s="81"/>
      <c r="H101" s="82">
        <v>0</v>
      </c>
      <c r="I101" s="82">
        <v>0</v>
      </c>
      <c r="J101" s="163">
        <f t="shared" si="2"/>
        <v>0</v>
      </c>
      <c r="K101" s="163">
        <f t="shared" si="3"/>
        <v>0</v>
      </c>
      <c r="L101" s="81">
        <v>0</v>
      </c>
      <c r="M101" s="81">
        <v>0</v>
      </c>
      <c r="N101" s="81"/>
      <c r="O101" s="81"/>
      <c r="P101" s="81"/>
      <c r="Q101" s="81"/>
      <c r="R101" s="81"/>
      <c r="S101" s="81"/>
      <c r="T101" s="81"/>
      <c r="U101" s="81"/>
      <c r="V101" s="81">
        <v>0</v>
      </c>
      <c r="W101" s="81">
        <v>0</v>
      </c>
      <c r="X101" s="82">
        <v>0</v>
      </c>
      <c r="Y101" s="82">
        <v>0</v>
      </c>
      <c r="Z101" s="83"/>
      <c r="AA101" s="83"/>
      <c r="AB101" s="83"/>
      <c r="AC101" s="137">
        <v>0</v>
      </c>
      <c r="AD101" s="137">
        <v>0</v>
      </c>
      <c r="AE101" s="143">
        <f t="shared" si="1"/>
        <v>0</v>
      </c>
      <c r="AF101" s="173"/>
      <c r="AG101" s="173"/>
      <c r="AH101" s="143">
        <f t="shared" si="4"/>
        <v>0</v>
      </c>
      <c r="AI101" s="4"/>
      <c r="AJ101" s="4"/>
      <c r="AK101" s="4"/>
    </row>
    <row r="102" spans="1:37" ht="46.9" customHeight="1" x14ac:dyDescent="0.3">
      <c r="A102" s="208" t="s">
        <v>88</v>
      </c>
      <c r="B102" s="208"/>
      <c r="C102" s="32" t="s">
        <v>58</v>
      </c>
      <c r="D102" s="40">
        <v>2240</v>
      </c>
      <c r="E102" s="80" t="s">
        <v>60</v>
      </c>
      <c r="F102" s="81">
        <v>200000</v>
      </c>
      <c r="G102" s="81"/>
      <c r="H102" s="82">
        <v>196000</v>
      </c>
      <c r="I102" s="82">
        <v>0</v>
      </c>
      <c r="J102" s="163">
        <f t="shared" si="2"/>
        <v>100000</v>
      </c>
      <c r="K102" s="163">
        <f t="shared" si="3"/>
        <v>0</v>
      </c>
      <c r="L102" s="81">
        <v>0</v>
      </c>
      <c r="M102" s="81">
        <v>0</v>
      </c>
      <c r="N102" s="81">
        <v>196000</v>
      </c>
      <c r="O102" s="81"/>
      <c r="P102" s="81"/>
      <c r="Q102" s="81"/>
      <c r="R102" s="81"/>
      <c r="S102" s="81"/>
      <c r="T102" s="81">
        <v>0</v>
      </c>
      <c r="U102" s="81"/>
      <c r="V102" s="81">
        <v>200000</v>
      </c>
      <c r="W102" s="81">
        <v>0</v>
      </c>
      <c r="X102" s="82">
        <v>196000</v>
      </c>
      <c r="Y102" s="82">
        <v>0</v>
      </c>
      <c r="Z102" s="83"/>
      <c r="AA102" s="83"/>
      <c r="AB102" s="83"/>
      <c r="AC102" s="137">
        <v>-100000</v>
      </c>
      <c r="AD102" s="137">
        <v>0</v>
      </c>
      <c r="AE102" s="143">
        <f t="shared" si="1"/>
        <v>-100000</v>
      </c>
      <c r="AF102" s="173"/>
      <c r="AG102" s="173"/>
      <c r="AH102" s="143">
        <f t="shared" si="4"/>
        <v>0</v>
      </c>
      <c r="AI102" s="4"/>
      <c r="AJ102" s="4"/>
      <c r="AK102" s="4"/>
    </row>
    <row r="103" spans="1:37" ht="48" customHeight="1" x14ac:dyDescent="0.3">
      <c r="A103" s="220" t="s">
        <v>89</v>
      </c>
      <c r="B103" s="220"/>
      <c r="C103" s="220"/>
      <c r="D103" s="220"/>
      <c r="E103" s="220"/>
      <c r="F103" s="85"/>
      <c r="G103" s="85"/>
      <c r="H103" s="82"/>
      <c r="I103" s="82"/>
      <c r="J103" s="163">
        <f t="shared" si="2"/>
        <v>0</v>
      </c>
      <c r="K103" s="163">
        <f t="shared" si="3"/>
        <v>0</v>
      </c>
      <c r="L103" s="81"/>
      <c r="M103" s="81"/>
      <c r="N103" s="85"/>
      <c r="O103" s="85"/>
      <c r="P103" s="85"/>
      <c r="Q103" s="85"/>
      <c r="R103" s="85"/>
      <c r="S103" s="85"/>
      <c r="T103" s="85"/>
      <c r="U103" s="85"/>
      <c r="V103" s="81"/>
      <c r="W103" s="81"/>
      <c r="X103" s="82"/>
      <c r="Y103" s="82"/>
      <c r="Z103" s="83"/>
      <c r="AA103" s="83"/>
      <c r="AB103" s="83"/>
      <c r="AC103" s="137">
        <v>0</v>
      </c>
      <c r="AD103" s="137">
        <v>0</v>
      </c>
      <c r="AE103" s="143">
        <f t="shared" si="1"/>
        <v>0</v>
      </c>
      <c r="AF103" s="173"/>
      <c r="AG103" s="173"/>
      <c r="AH103" s="143">
        <f t="shared" si="4"/>
        <v>0</v>
      </c>
      <c r="AI103" s="4"/>
      <c r="AJ103" s="4"/>
      <c r="AK103" s="4"/>
    </row>
    <row r="104" spans="1:37" ht="54" customHeight="1" x14ac:dyDescent="0.3">
      <c r="A104" s="208" t="s">
        <v>90</v>
      </c>
      <c r="B104" s="208"/>
      <c r="C104" s="32" t="s">
        <v>58</v>
      </c>
      <c r="D104" s="25">
        <v>2240</v>
      </c>
      <c r="E104" s="32" t="s">
        <v>64</v>
      </c>
      <c r="F104" s="86">
        <v>35000</v>
      </c>
      <c r="G104" s="85"/>
      <c r="H104" s="82"/>
      <c r="I104" s="82">
        <v>0</v>
      </c>
      <c r="J104" s="163">
        <f t="shared" si="2"/>
        <v>0</v>
      </c>
      <c r="K104" s="163">
        <f t="shared" si="3"/>
        <v>0</v>
      </c>
      <c r="L104" s="81">
        <v>0</v>
      </c>
      <c r="M104" s="81">
        <v>0</v>
      </c>
      <c r="N104" s="85"/>
      <c r="O104" s="85"/>
      <c r="P104" s="85"/>
      <c r="Q104" s="85"/>
      <c r="R104" s="85"/>
      <c r="S104" s="85"/>
      <c r="T104" s="85"/>
      <c r="U104" s="85"/>
      <c r="V104" s="81">
        <v>35000</v>
      </c>
      <c r="W104" s="81">
        <v>0</v>
      </c>
      <c r="X104" s="82"/>
      <c r="Y104" s="82">
        <v>0</v>
      </c>
      <c r="Z104" s="83"/>
      <c r="AA104" s="83"/>
      <c r="AB104" s="83"/>
      <c r="AC104" s="137">
        <v>-35000</v>
      </c>
      <c r="AD104" s="137">
        <v>0</v>
      </c>
      <c r="AE104" s="143">
        <f t="shared" si="1"/>
        <v>-35000</v>
      </c>
      <c r="AF104" s="173"/>
      <c r="AG104" s="173"/>
      <c r="AH104" s="143">
        <f t="shared" si="4"/>
        <v>0</v>
      </c>
      <c r="AI104" s="4"/>
      <c r="AJ104" s="4"/>
      <c r="AK104" s="4"/>
    </row>
    <row r="105" spans="1:37" ht="33.950000000000003" customHeight="1" x14ac:dyDescent="0.3">
      <c r="A105" s="208" t="s">
        <v>91</v>
      </c>
      <c r="B105" s="208"/>
      <c r="C105" s="32" t="s">
        <v>58</v>
      </c>
      <c r="D105" s="40">
        <v>2240</v>
      </c>
      <c r="E105" s="80" t="s">
        <v>84</v>
      </c>
      <c r="F105" s="81">
        <v>150000</v>
      </c>
      <c r="G105" s="81"/>
      <c r="H105" s="82"/>
      <c r="I105" s="82">
        <v>0</v>
      </c>
      <c r="J105" s="163">
        <f t="shared" si="2"/>
        <v>0</v>
      </c>
      <c r="K105" s="163">
        <f t="shared" si="3"/>
        <v>0</v>
      </c>
      <c r="L105" s="81">
        <v>0</v>
      </c>
      <c r="M105" s="81">
        <v>0</v>
      </c>
      <c r="N105" s="81"/>
      <c r="O105" s="81"/>
      <c r="P105" s="81"/>
      <c r="Q105" s="81"/>
      <c r="R105" s="81"/>
      <c r="S105" s="81"/>
      <c r="T105" s="81"/>
      <c r="U105" s="81"/>
      <c r="V105" s="81">
        <v>150000</v>
      </c>
      <c r="W105" s="81">
        <v>0</v>
      </c>
      <c r="X105" s="82"/>
      <c r="Y105" s="82">
        <v>0</v>
      </c>
      <c r="Z105" s="83"/>
      <c r="AA105" s="83"/>
      <c r="AB105" s="83"/>
      <c r="AC105" s="137">
        <v>-150000</v>
      </c>
      <c r="AD105" s="137">
        <v>0</v>
      </c>
      <c r="AE105" s="143">
        <f t="shared" si="1"/>
        <v>-150000</v>
      </c>
      <c r="AF105" s="173"/>
      <c r="AG105" s="173"/>
      <c r="AH105" s="143">
        <f t="shared" si="4"/>
        <v>0</v>
      </c>
      <c r="AI105" s="4"/>
      <c r="AJ105" s="4"/>
      <c r="AK105" s="4"/>
    </row>
    <row r="106" spans="1:37" ht="59.25" customHeight="1" x14ac:dyDescent="0.3">
      <c r="A106" s="208" t="s">
        <v>92</v>
      </c>
      <c r="B106" s="208"/>
      <c r="C106" s="32" t="s">
        <v>58</v>
      </c>
      <c r="D106" s="40">
        <v>2240</v>
      </c>
      <c r="E106" s="80" t="s">
        <v>66</v>
      </c>
      <c r="F106" s="81">
        <v>100000</v>
      </c>
      <c r="G106" s="81"/>
      <c r="H106" s="82">
        <v>63000</v>
      </c>
      <c r="I106" s="82">
        <v>0</v>
      </c>
      <c r="J106" s="163">
        <f t="shared" si="2"/>
        <v>195000</v>
      </c>
      <c r="K106" s="163">
        <f t="shared" si="3"/>
        <v>0</v>
      </c>
      <c r="L106" s="81">
        <v>95000</v>
      </c>
      <c r="M106" s="81">
        <v>0</v>
      </c>
      <c r="N106" s="81">
        <v>63000</v>
      </c>
      <c r="O106" s="81"/>
      <c r="P106" s="81">
        <v>37000</v>
      </c>
      <c r="Q106" s="81"/>
      <c r="R106" s="81"/>
      <c r="S106" s="81"/>
      <c r="T106" s="81">
        <v>0</v>
      </c>
      <c r="U106" s="81"/>
      <c r="V106" s="81">
        <v>195000</v>
      </c>
      <c r="W106" s="81">
        <v>0</v>
      </c>
      <c r="X106" s="82">
        <v>100000</v>
      </c>
      <c r="Y106" s="82">
        <v>0</v>
      </c>
      <c r="Z106" s="83">
        <v>95000</v>
      </c>
      <c r="AA106" s="83"/>
      <c r="AB106" s="83">
        <v>95000</v>
      </c>
      <c r="AC106" s="137">
        <v>0</v>
      </c>
      <c r="AD106" s="137">
        <v>0</v>
      </c>
      <c r="AE106" s="143">
        <f t="shared" si="1"/>
        <v>0</v>
      </c>
      <c r="AF106" s="173"/>
      <c r="AG106" s="173"/>
      <c r="AH106" s="143">
        <f t="shared" si="4"/>
        <v>0</v>
      </c>
      <c r="AI106" s="4"/>
      <c r="AJ106" s="4"/>
      <c r="AK106" s="4"/>
    </row>
    <row r="107" spans="1:37" ht="38.25" customHeight="1" x14ac:dyDescent="0.3">
      <c r="A107" s="208" t="s">
        <v>93</v>
      </c>
      <c r="B107" s="208"/>
      <c r="C107" s="32" t="s">
        <v>58</v>
      </c>
      <c r="D107" s="40">
        <v>2240</v>
      </c>
      <c r="E107" s="80" t="s">
        <v>68</v>
      </c>
      <c r="F107" s="81">
        <v>150000</v>
      </c>
      <c r="G107" s="81"/>
      <c r="H107" s="82"/>
      <c r="I107" s="82">
        <v>0</v>
      </c>
      <c r="J107" s="163">
        <f t="shared" si="2"/>
        <v>0</v>
      </c>
      <c r="K107" s="163">
        <f t="shared" si="3"/>
        <v>0</v>
      </c>
      <c r="L107" s="81">
        <v>0</v>
      </c>
      <c r="M107" s="81">
        <v>0</v>
      </c>
      <c r="N107" s="81"/>
      <c r="O107" s="81"/>
      <c r="P107" s="81"/>
      <c r="Q107" s="81"/>
      <c r="R107" s="81"/>
      <c r="S107" s="81"/>
      <c r="T107" s="81"/>
      <c r="U107" s="81"/>
      <c r="V107" s="81">
        <v>150000</v>
      </c>
      <c r="W107" s="81">
        <v>0</v>
      </c>
      <c r="X107" s="82"/>
      <c r="Y107" s="82">
        <v>0</v>
      </c>
      <c r="Z107" s="83"/>
      <c r="AA107" s="83"/>
      <c r="AB107" s="83"/>
      <c r="AC107" s="137">
        <v>-150000</v>
      </c>
      <c r="AD107" s="137">
        <v>0</v>
      </c>
      <c r="AE107" s="143">
        <f t="shared" si="1"/>
        <v>-150000</v>
      </c>
      <c r="AF107" s="173"/>
      <c r="AG107" s="173"/>
      <c r="AH107" s="143">
        <f t="shared" si="4"/>
        <v>0</v>
      </c>
      <c r="AI107" s="4"/>
      <c r="AJ107" s="4"/>
      <c r="AK107" s="4"/>
    </row>
    <row r="108" spans="1:37" ht="45.6" customHeight="1" x14ac:dyDescent="0.3">
      <c r="A108" s="208" t="s">
        <v>94</v>
      </c>
      <c r="B108" s="208"/>
      <c r="C108" s="32" t="s">
        <v>58</v>
      </c>
      <c r="D108" s="40">
        <v>2240</v>
      </c>
      <c r="E108" s="80" t="s">
        <v>70</v>
      </c>
      <c r="F108" s="81">
        <v>100000</v>
      </c>
      <c r="G108" s="81"/>
      <c r="H108" s="82"/>
      <c r="I108" s="82">
        <v>0</v>
      </c>
      <c r="J108" s="163">
        <f t="shared" si="2"/>
        <v>0</v>
      </c>
      <c r="K108" s="163">
        <f t="shared" si="3"/>
        <v>0</v>
      </c>
      <c r="L108" s="81">
        <v>0</v>
      </c>
      <c r="M108" s="81">
        <v>0</v>
      </c>
      <c r="N108" s="81"/>
      <c r="O108" s="81"/>
      <c r="P108" s="81"/>
      <c r="Q108" s="81"/>
      <c r="R108" s="81"/>
      <c r="S108" s="81"/>
      <c r="T108" s="81"/>
      <c r="U108" s="81"/>
      <c r="V108" s="81">
        <v>100000</v>
      </c>
      <c r="W108" s="81">
        <v>0</v>
      </c>
      <c r="X108" s="82"/>
      <c r="Y108" s="82">
        <v>0</v>
      </c>
      <c r="Z108" s="83"/>
      <c r="AA108" s="83"/>
      <c r="AB108" s="83"/>
      <c r="AC108" s="137">
        <v>-100000</v>
      </c>
      <c r="AD108" s="137">
        <v>0</v>
      </c>
      <c r="AE108" s="143">
        <f t="shared" si="1"/>
        <v>-100000</v>
      </c>
      <c r="AF108" s="173"/>
      <c r="AG108" s="173"/>
      <c r="AH108" s="143">
        <f t="shared" si="4"/>
        <v>0</v>
      </c>
      <c r="AI108" s="4"/>
      <c r="AJ108" s="4"/>
      <c r="AK108" s="4"/>
    </row>
    <row r="109" spans="1:37" ht="46.9" customHeight="1" x14ac:dyDescent="0.3">
      <c r="A109" s="208" t="s">
        <v>95</v>
      </c>
      <c r="B109" s="208"/>
      <c r="C109" s="32" t="s">
        <v>58</v>
      </c>
      <c r="D109" s="40">
        <v>2240</v>
      </c>
      <c r="E109" s="80" t="s">
        <v>96</v>
      </c>
      <c r="F109" s="81">
        <v>100000</v>
      </c>
      <c r="G109" s="81"/>
      <c r="H109" s="82"/>
      <c r="I109" s="82">
        <v>0</v>
      </c>
      <c r="J109" s="163">
        <f t="shared" si="2"/>
        <v>0</v>
      </c>
      <c r="K109" s="163">
        <f t="shared" si="3"/>
        <v>0</v>
      </c>
      <c r="L109" s="81">
        <v>0</v>
      </c>
      <c r="M109" s="81">
        <v>0</v>
      </c>
      <c r="N109" s="81"/>
      <c r="O109" s="81"/>
      <c r="P109" s="81"/>
      <c r="Q109" s="81"/>
      <c r="R109" s="81"/>
      <c r="S109" s="81"/>
      <c r="T109" s="81"/>
      <c r="U109" s="81"/>
      <c r="V109" s="81">
        <v>100000</v>
      </c>
      <c r="W109" s="81">
        <v>0</v>
      </c>
      <c r="X109" s="82"/>
      <c r="Y109" s="82">
        <v>0</v>
      </c>
      <c r="Z109" s="83"/>
      <c r="AA109" s="83"/>
      <c r="AB109" s="83"/>
      <c r="AC109" s="137">
        <v>-100000</v>
      </c>
      <c r="AD109" s="137">
        <v>0</v>
      </c>
      <c r="AE109" s="143">
        <f t="shared" si="1"/>
        <v>-100000</v>
      </c>
      <c r="AF109" s="173"/>
      <c r="AG109" s="173"/>
      <c r="AH109" s="143">
        <f t="shared" si="4"/>
        <v>0</v>
      </c>
      <c r="AI109" s="4"/>
      <c r="AJ109" s="4"/>
      <c r="AK109" s="4"/>
    </row>
    <row r="110" spans="1:37" ht="29.45" customHeight="1" x14ac:dyDescent="0.3">
      <c r="A110" s="208" t="s">
        <v>97</v>
      </c>
      <c r="B110" s="208"/>
      <c r="C110" s="32" t="s">
        <v>58</v>
      </c>
      <c r="D110" s="40">
        <v>2240</v>
      </c>
      <c r="E110" s="80" t="s">
        <v>98</v>
      </c>
      <c r="F110" s="81">
        <v>100000</v>
      </c>
      <c r="G110" s="81"/>
      <c r="H110" s="82"/>
      <c r="I110" s="82">
        <v>0</v>
      </c>
      <c r="J110" s="163">
        <f t="shared" si="2"/>
        <v>0</v>
      </c>
      <c r="K110" s="163">
        <f t="shared" si="3"/>
        <v>0</v>
      </c>
      <c r="L110" s="81">
        <v>150000</v>
      </c>
      <c r="M110" s="81">
        <v>0</v>
      </c>
      <c r="N110" s="81"/>
      <c r="O110" s="81"/>
      <c r="P110" s="81"/>
      <c r="Q110" s="81"/>
      <c r="R110" s="81"/>
      <c r="S110" s="81"/>
      <c r="T110" s="81"/>
      <c r="U110" s="81"/>
      <c r="V110" s="81">
        <v>250000</v>
      </c>
      <c r="W110" s="81">
        <v>0</v>
      </c>
      <c r="X110" s="82"/>
      <c r="Y110" s="82">
        <v>0</v>
      </c>
      <c r="Z110" s="83">
        <v>150000</v>
      </c>
      <c r="AA110" s="83"/>
      <c r="AB110" s="83">
        <v>150000</v>
      </c>
      <c r="AC110" s="137">
        <v>-250000</v>
      </c>
      <c r="AD110" s="137">
        <v>0</v>
      </c>
      <c r="AE110" s="143">
        <f t="shared" si="1"/>
        <v>-250000</v>
      </c>
      <c r="AF110" s="173"/>
      <c r="AG110" s="173"/>
      <c r="AH110" s="143">
        <f t="shared" si="4"/>
        <v>0</v>
      </c>
      <c r="AI110" s="4"/>
      <c r="AJ110" s="4"/>
      <c r="AK110" s="4"/>
    </row>
    <row r="111" spans="1:37" ht="57" customHeight="1" x14ac:dyDescent="0.3">
      <c r="A111" s="208" t="s">
        <v>99</v>
      </c>
      <c r="B111" s="208"/>
      <c r="C111" s="32" t="s">
        <v>58</v>
      </c>
      <c r="D111" s="40">
        <v>2240</v>
      </c>
      <c r="E111" s="80" t="s">
        <v>100</v>
      </c>
      <c r="F111" s="81">
        <v>150000</v>
      </c>
      <c r="G111" s="81"/>
      <c r="H111" s="82">
        <v>92200</v>
      </c>
      <c r="I111" s="82">
        <v>0</v>
      </c>
      <c r="J111" s="163">
        <f t="shared" si="2"/>
        <v>0</v>
      </c>
      <c r="K111" s="163">
        <f t="shared" si="3"/>
        <v>0</v>
      </c>
      <c r="L111" s="81">
        <v>0</v>
      </c>
      <c r="M111" s="81">
        <v>0</v>
      </c>
      <c r="N111" s="81">
        <v>92200</v>
      </c>
      <c r="O111" s="81"/>
      <c r="P111" s="81"/>
      <c r="Q111" s="81"/>
      <c r="R111" s="81"/>
      <c r="S111" s="81"/>
      <c r="T111" s="81">
        <v>0</v>
      </c>
      <c r="U111" s="81"/>
      <c r="V111" s="81">
        <v>150000</v>
      </c>
      <c r="W111" s="81">
        <v>0</v>
      </c>
      <c r="X111" s="82">
        <v>92200</v>
      </c>
      <c r="Y111" s="82">
        <v>0</v>
      </c>
      <c r="Z111" s="83"/>
      <c r="AA111" s="83"/>
      <c r="AB111" s="83"/>
      <c r="AC111" s="137">
        <v>-150000</v>
      </c>
      <c r="AD111" s="137">
        <v>0</v>
      </c>
      <c r="AE111" s="143">
        <f t="shared" si="1"/>
        <v>-150000</v>
      </c>
      <c r="AF111" s="173"/>
      <c r="AG111" s="173"/>
      <c r="AH111" s="143">
        <f t="shared" si="4"/>
        <v>0</v>
      </c>
      <c r="AI111" s="4"/>
      <c r="AJ111" s="4"/>
      <c r="AK111" s="4"/>
    </row>
    <row r="112" spans="1:37" ht="50.25" customHeight="1" x14ac:dyDescent="0.3">
      <c r="A112" s="208" t="s">
        <v>101</v>
      </c>
      <c r="B112" s="208"/>
      <c r="C112" s="32" t="s">
        <v>58</v>
      </c>
      <c r="D112" s="40">
        <v>2240</v>
      </c>
      <c r="E112" s="80" t="s">
        <v>102</v>
      </c>
      <c r="F112" s="87">
        <v>100000</v>
      </c>
      <c r="G112" s="81"/>
      <c r="H112" s="82">
        <v>74600</v>
      </c>
      <c r="I112" s="82">
        <v>0</v>
      </c>
      <c r="J112" s="163">
        <f t="shared" si="2"/>
        <v>180000</v>
      </c>
      <c r="K112" s="163">
        <f t="shared" si="3"/>
        <v>0</v>
      </c>
      <c r="L112" s="81">
        <v>80000</v>
      </c>
      <c r="M112" s="81">
        <v>0</v>
      </c>
      <c r="N112" s="81">
        <v>74600</v>
      </c>
      <c r="O112" s="81"/>
      <c r="P112" s="81">
        <v>96000</v>
      </c>
      <c r="Q112" s="81"/>
      <c r="R112" s="81"/>
      <c r="S112" s="81"/>
      <c r="T112" s="81">
        <v>0</v>
      </c>
      <c r="U112" s="81"/>
      <c r="V112" s="81">
        <v>180000</v>
      </c>
      <c r="W112" s="81">
        <v>0</v>
      </c>
      <c r="X112" s="82">
        <v>170600</v>
      </c>
      <c r="Y112" s="82">
        <v>0</v>
      </c>
      <c r="Z112" s="83">
        <v>80000</v>
      </c>
      <c r="AA112" s="83"/>
      <c r="AB112" s="83">
        <v>80000</v>
      </c>
      <c r="AC112" s="137">
        <v>0</v>
      </c>
      <c r="AD112" s="137">
        <v>0</v>
      </c>
      <c r="AE112" s="143">
        <f t="shared" si="1"/>
        <v>0</v>
      </c>
      <c r="AF112" s="173"/>
      <c r="AG112" s="173"/>
      <c r="AH112" s="143">
        <f t="shared" si="4"/>
        <v>0</v>
      </c>
      <c r="AI112" s="4"/>
      <c r="AJ112" s="4"/>
      <c r="AK112" s="4"/>
    </row>
    <row r="113" spans="1:37" ht="55.5" customHeight="1" x14ac:dyDescent="0.3">
      <c r="A113" s="208" t="s">
        <v>103</v>
      </c>
      <c r="B113" s="208"/>
      <c r="C113" s="32" t="s">
        <v>58</v>
      </c>
      <c r="D113" s="40">
        <v>2240</v>
      </c>
      <c r="E113" s="80" t="s">
        <v>104</v>
      </c>
      <c r="F113" s="87">
        <v>100000</v>
      </c>
      <c r="G113" s="81"/>
      <c r="H113" s="82"/>
      <c r="I113" s="82">
        <v>0</v>
      </c>
      <c r="J113" s="163">
        <f t="shared" si="2"/>
        <v>180000</v>
      </c>
      <c r="K113" s="163">
        <f t="shared" si="3"/>
        <v>0</v>
      </c>
      <c r="L113" s="81">
        <v>80000</v>
      </c>
      <c r="M113" s="81">
        <v>0</v>
      </c>
      <c r="N113" s="81"/>
      <c r="O113" s="81"/>
      <c r="P113" s="81">
        <v>170430</v>
      </c>
      <c r="Q113" s="81"/>
      <c r="R113" s="81"/>
      <c r="S113" s="81"/>
      <c r="T113" s="81"/>
      <c r="U113" s="81"/>
      <c r="V113" s="81">
        <v>180000</v>
      </c>
      <c r="W113" s="81">
        <v>0</v>
      </c>
      <c r="X113" s="82">
        <v>170430</v>
      </c>
      <c r="Y113" s="82">
        <v>0</v>
      </c>
      <c r="Z113" s="83">
        <v>80000</v>
      </c>
      <c r="AA113" s="83"/>
      <c r="AB113" s="83">
        <v>80000</v>
      </c>
      <c r="AC113" s="137">
        <v>0</v>
      </c>
      <c r="AD113" s="137">
        <v>0</v>
      </c>
      <c r="AE113" s="143">
        <f t="shared" si="1"/>
        <v>0</v>
      </c>
      <c r="AF113" s="173"/>
      <c r="AG113" s="173"/>
      <c r="AH113" s="143">
        <f t="shared" si="4"/>
        <v>0</v>
      </c>
      <c r="AI113" s="4"/>
      <c r="AJ113" s="4"/>
      <c r="AK113" s="4"/>
    </row>
    <row r="114" spans="1:37" ht="47.45" customHeight="1" x14ac:dyDescent="0.3">
      <c r="A114" s="208" t="s">
        <v>105</v>
      </c>
      <c r="B114" s="208"/>
      <c r="C114" s="32" t="s">
        <v>58</v>
      </c>
      <c r="D114" s="40">
        <v>2240</v>
      </c>
      <c r="E114" s="80" t="s">
        <v>106</v>
      </c>
      <c r="F114" s="81">
        <v>240000</v>
      </c>
      <c r="G114" s="81"/>
      <c r="H114" s="82">
        <v>230410</v>
      </c>
      <c r="I114" s="82">
        <v>0</v>
      </c>
      <c r="J114" s="163">
        <f t="shared" si="2"/>
        <v>240000</v>
      </c>
      <c r="K114" s="163">
        <f t="shared" si="3"/>
        <v>0</v>
      </c>
      <c r="L114" s="81">
        <v>0</v>
      </c>
      <c r="M114" s="81">
        <v>0</v>
      </c>
      <c r="N114" s="81">
        <v>230410</v>
      </c>
      <c r="O114" s="81"/>
      <c r="P114" s="81"/>
      <c r="Q114" s="81"/>
      <c r="R114" s="81"/>
      <c r="S114" s="81"/>
      <c r="T114" s="81">
        <v>0</v>
      </c>
      <c r="U114" s="81"/>
      <c r="V114" s="81">
        <v>240000</v>
      </c>
      <c r="W114" s="81">
        <v>0</v>
      </c>
      <c r="X114" s="82">
        <v>230410</v>
      </c>
      <c r="Y114" s="82">
        <v>0</v>
      </c>
      <c r="Z114" s="83"/>
      <c r="AA114" s="83"/>
      <c r="AB114" s="83"/>
      <c r="AC114" s="137">
        <v>0</v>
      </c>
      <c r="AD114" s="137">
        <v>0</v>
      </c>
      <c r="AE114" s="143">
        <f t="shared" si="1"/>
        <v>0</v>
      </c>
      <c r="AF114" s="173"/>
      <c r="AG114" s="173"/>
      <c r="AH114" s="143">
        <f t="shared" si="4"/>
        <v>0</v>
      </c>
      <c r="AI114" s="4"/>
      <c r="AJ114" s="4"/>
      <c r="AK114" s="4"/>
    </row>
    <row r="115" spans="1:37" ht="47.45" customHeight="1" x14ac:dyDescent="0.3">
      <c r="A115" s="208" t="s">
        <v>257</v>
      </c>
      <c r="B115" s="208"/>
      <c r="C115" s="32" t="s">
        <v>58</v>
      </c>
      <c r="D115" s="40">
        <v>2240</v>
      </c>
      <c r="E115" s="80" t="s">
        <v>258</v>
      </c>
      <c r="F115" s="81">
        <v>0</v>
      </c>
      <c r="G115" s="81"/>
      <c r="H115" s="82"/>
      <c r="I115" s="82"/>
      <c r="J115" s="163">
        <f t="shared" si="2"/>
        <v>0</v>
      </c>
      <c r="K115" s="163">
        <f t="shared" si="3"/>
        <v>0</v>
      </c>
      <c r="L115" s="81">
        <v>100000</v>
      </c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2"/>
      <c r="Y115" s="82"/>
      <c r="Z115" s="83">
        <v>100000</v>
      </c>
      <c r="AA115" s="83"/>
      <c r="AB115" s="83">
        <v>100000</v>
      </c>
      <c r="AC115" s="137">
        <v>-100000</v>
      </c>
      <c r="AD115" s="137">
        <v>0</v>
      </c>
      <c r="AE115" s="143">
        <f t="shared" si="1"/>
        <v>-100000</v>
      </c>
      <c r="AF115" s="173"/>
      <c r="AG115" s="173"/>
      <c r="AH115" s="143">
        <f t="shared" si="4"/>
        <v>0</v>
      </c>
      <c r="AI115" s="4"/>
      <c r="AJ115" s="4"/>
      <c r="AK115" s="4"/>
    </row>
    <row r="116" spans="1:37" ht="29.45" customHeight="1" x14ac:dyDescent="0.3">
      <c r="A116" s="220" t="s">
        <v>107</v>
      </c>
      <c r="B116" s="220"/>
      <c r="C116" s="220"/>
      <c r="D116" s="220"/>
      <c r="E116" s="220"/>
      <c r="F116" s="85"/>
      <c r="G116" s="85"/>
      <c r="H116" s="82">
        <v>0</v>
      </c>
      <c r="I116" s="82">
        <v>0</v>
      </c>
      <c r="J116" s="163">
        <f t="shared" si="2"/>
        <v>0</v>
      </c>
      <c r="K116" s="163">
        <f t="shared" si="3"/>
        <v>0</v>
      </c>
      <c r="L116" s="81">
        <v>0</v>
      </c>
      <c r="M116" s="81">
        <v>0</v>
      </c>
      <c r="N116" s="85"/>
      <c r="O116" s="85"/>
      <c r="P116" s="85"/>
      <c r="Q116" s="85"/>
      <c r="R116" s="85"/>
      <c r="S116" s="85"/>
      <c r="T116" s="85"/>
      <c r="U116" s="85"/>
      <c r="V116" s="81">
        <v>0</v>
      </c>
      <c r="W116" s="81">
        <v>0</v>
      </c>
      <c r="X116" s="82">
        <v>0</v>
      </c>
      <c r="Y116" s="82">
        <v>0</v>
      </c>
      <c r="Z116" s="83"/>
      <c r="AA116" s="83"/>
      <c r="AB116" s="83"/>
      <c r="AC116" s="137">
        <v>0</v>
      </c>
      <c r="AD116" s="137">
        <v>0</v>
      </c>
      <c r="AE116" s="143">
        <f t="shared" ref="AE116:AE179" si="5">AC116+AD116</f>
        <v>0</v>
      </c>
      <c r="AF116" s="173"/>
      <c r="AG116" s="173"/>
      <c r="AH116" s="143">
        <f t="shared" si="4"/>
        <v>0</v>
      </c>
      <c r="AI116" s="4"/>
      <c r="AJ116" s="4"/>
      <c r="AK116" s="4"/>
    </row>
    <row r="117" spans="1:37" ht="39.75" customHeight="1" x14ac:dyDescent="0.3">
      <c r="A117" s="208" t="s">
        <v>108</v>
      </c>
      <c r="B117" s="208"/>
      <c r="C117" s="32" t="s">
        <v>58</v>
      </c>
      <c r="D117" s="88">
        <v>2240</v>
      </c>
      <c r="E117" s="80" t="s">
        <v>109</v>
      </c>
      <c r="F117" s="81"/>
      <c r="G117" s="81"/>
      <c r="H117" s="82">
        <v>0</v>
      </c>
      <c r="I117" s="82">
        <v>0</v>
      </c>
      <c r="J117" s="163">
        <f t="shared" si="2"/>
        <v>0</v>
      </c>
      <c r="K117" s="163">
        <f t="shared" si="3"/>
        <v>0</v>
      </c>
      <c r="L117" s="81">
        <v>0</v>
      </c>
      <c r="M117" s="81">
        <v>0</v>
      </c>
      <c r="N117" s="81"/>
      <c r="O117" s="81"/>
      <c r="P117" s="81"/>
      <c r="Q117" s="81"/>
      <c r="R117" s="81"/>
      <c r="S117" s="81"/>
      <c r="T117" s="81"/>
      <c r="U117" s="81"/>
      <c r="V117" s="81">
        <v>0</v>
      </c>
      <c r="W117" s="81">
        <v>0</v>
      </c>
      <c r="X117" s="82">
        <v>0</v>
      </c>
      <c r="Y117" s="82">
        <v>0</v>
      </c>
      <c r="Z117" s="83"/>
      <c r="AA117" s="83"/>
      <c r="AB117" s="83"/>
      <c r="AC117" s="137">
        <v>0</v>
      </c>
      <c r="AD117" s="137">
        <v>0</v>
      </c>
      <c r="AE117" s="143">
        <f t="shared" si="5"/>
        <v>0</v>
      </c>
      <c r="AF117" s="173"/>
      <c r="AG117" s="173"/>
      <c r="AH117" s="143">
        <f t="shared" si="4"/>
        <v>0</v>
      </c>
      <c r="AI117" s="4"/>
      <c r="AJ117" s="4"/>
      <c r="AK117" s="4"/>
    </row>
    <row r="118" spans="1:37" ht="36" customHeight="1" x14ac:dyDescent="0.3">
      <c r="A118" s="208" t="s">
        <v>110</v>
      </c>
      <c r="B118" s="222"/>
      <c r="C118" s="32" t="s">
        <v>58</v>
      </c>
      <c r="D118" s="89">
        <v>2240</v>
      </c>
      <c r="E118" s="35" t="s">
        <v>111</v>
      </c>
      <c r="F118" s="90"/>
      <c r="G118" s="90"/>
      <c r="H118" s="82">
        <v>0</v>
      </c>
      <c r="I118" s="82">
        <v>0</v>
      </c>
      <c r="J118" s="163">
        <f t="shared" si="2"/>
        <v>0</v>
      </c>
      <c r="K118" s="163">
        <f t="shared" si="3"/>
        <v>0</v>
      </c>
      <c r="L118" s="81">
        <v>0</v>
      </c>
      <c r="M118" s="81">
        <v>0</v>
      </c>
      <c r="N118" s="90"/>
      <c r="O118" s="90"/>
      <c r="P118" s="90"/>
      <c r="Q118" s="90"/>
      <c r="R118" s="90"/>
      <c r="S118" s="90"/>
      <c r="T118" s="90"/>
      <c r="U118" s="90"/>
      <c r="V118" s="81">
        <v>0</v>
      </c>
      <c r="W118" s="81">
        <v>0</v>
      </c>
      <c r="X118" s="82">
        <v>0</v>
      </c>
      <c r="Y118" s="82">
        <v>0</v>
      </c>
      <c r="Z118" s="83"/>
      <c r="AA118" s="83"/>
      <c r="AB118" s="83"/>
      <c r="AC118" s="137">
        <v>0</v>
      </c>
      <c r="AD118" s="137">
        <v>0</v>
      </c>
      <c r="AE118" s="143">
        <f t="shared" si="5"/>
        <v>0</v>
      </c>
      <c r="AF118" s="173"/>
      <c r="AG118" s="173"/>
      <c r="AH118" s="143">
        <f t="shared" si="4"/>
        <v>0</v>
      </c>
      <c r="AI118" s="4"/>
      <c r="AJ118" s="4"/>
      <c r="AK118" s="4"/>
    </row>
    <row r="119" spans="1:37" ht="40.5" customHeight="1" x14ac:dyDescent="0.3">
      <c r="A119" s="208" t="s">
        <v>112</v>
      </c>
      <c r="B119" s="208"/>
      <c r="C119" s="32" t="s">
        <v>58</v>
      </c>
      <c r="D119" s="88">
        <v>2240</v>
      </c>
      <c r="E119" s="35" t="s">
        <v>113</v>
      </c>
      <c r="F119" s="90"/>
      <c r="G119" s="90"/>
      <c r="H119" s="82">
        <v>0</v>
      </c>
      <c r="I119" s="82">
        <v>0</v>
      </c>
      <c r="J119" s="163">
        <f t="shared" si="2"/>
        <v>0</v>
      </c>
      <c r="K119" s="163">
        <f t="shared" si="3"/>
        <v>0</v>
      </c>
      <c r="L119" s="81">
        <v>0</v>
      </c>
      <c r="M119" s="81">
        <v>0</v>
      </c>
      <c r="N119" s="90"/>
      <c r="O119" s="90"/>
      <c r="P119" s="90"/>
      <c r="Q119" s="90"/>
      <c r="R119" s="90"/>
      <c r="S119" s="90"/>
      <c r="T119" s="90"/>
      <c r="U119" s="90"/>
      <c r="V119" s="81">
        <v>0</v>
      </c>
      <c r="W119" s="81">
        <v>0</v>
      </c>
      <c r="X119" s="82">
        <v>0</v>
      </c>
      <c r="Y119" s="82">
        <v>0</v>
      </c>
      <c r="Z119" s="83"/>
      <c r="AA119" s="83"/>
      <c r="AB119" s="83"/>
      <c r="AC119" s="137">
        <v>0</v>
      </c>
      <c r="AD119" s="137">
        <v>0</v>
      </c>
      <c r="AE119" s="143">
        <f t="shared" si="5"/>
        <v>0</v>
      </c>
      <c r="AF119" s="173"/>
      <c r="AG119" s="173"/>
      <c r="AH119" s="143">
        <f t="shared" si="4"/>
        <v>0</v>
      </c>
      <c r="AI119" s="4"/>
      <c r="AJ119" s="4"/>
      <c r="AK119" s="4"/>
    </row>
    <row r="120" spans="1:37" ht="33.75" customHeight="1" x14ac:dyDescent="0.3">
      <c r="A120" s="208" t="s">
        <v>283</v>
      </c>
      <c r="B120" s="208"/>
      <c r="C120" s="32" t="s">
        <v>58</v>
      </c>
      <c r="D120" s="89">
        <v>2240</v>
      </c>
      <c r="E120" s="35" t="s">
        <v>114</v>
      </c>
      <c r="F120" s="90"/>
      <c r="G120" s="90"/>
      <c r="H120" s="82">
        <v>0</v>
      </c>
      <c r="I120" s="82">
        <v>0</v>
      </c>
      <c r="J120" s="163">
        <f t="shared" si="2"/>
        <v>0</v>
      </c>
      <c r="K120" s="163">
        <f t="shared" si="3"/>
        <v>0</v>
      </c>
      <c r="L120" s="81">
        <v>0</v>
      </c>
      <c r="M120" s="81">
        <v>0</v>
      </c>
      <c r="N120" s="90"/>
      <c r="O120" s="90"/>
      <c r="P120" s="90"/>
      <c r="Q120" s="90"/>
      <c r="R120" s="90"/>
      <c r="S120" s="90"/>
      <c r="T120" s="90"/>
      <c r="U120" s="90"/>
      <c r="V120" s="81">
        <v>0</v>
      </c>
      <c r="W120" s="81">
        <v>0</v>
      </c>
      <c r="X120" s="82">
        <v>0</v>
      </c>
      <c r="Y120" s="82">
        <v>0</v>
      </c>
      <c r="Z120" s="83"/>
      <c r="AA120" s="83"/>
      <c r="AB120" s="83"/>
      <c r="AC120" s="137">
        <v>0</v>
      </c>
      <c r="AD120" s="137">
        <v>0</v>
      </c>
      <c r="AE120" s="143">
        <f t="shared" si="5"/>
        <v>0</v>
      </c>
      <c r="AF120" s="173"/>
      <c r="AG120" s="173"/>
      <c r="AH120" s="143">
        <f t="shared" si="4"/>
        <v>0</v>
      </c>
      <c r="AI120" s="4"/>
      <c r="AJ120" s="4"/>
      <c r="AK120" s="4"/>
    </row>
    <row r="121" spans="1:37" ht="36" customHeight="1" x14ac:dyDescent="0.3">
      <c r="A121" s="208" t="s">
        <v>115</v>
      </c>
      <c r="B121" s="208"/>
      <c r="C121" s="32" t="s">
        <v>58</v>
      </c>
      <c r="D121" s="88">
        <v>2240</v>
      </c>
      <c r="E121" s="35" t="s">
        <v>116</v>
      </c>
      <c r="F121" s="90"/>
      <c r="G121" s="90"/>
      <c r="H121" s="82">
        <v>0</v>
      </c>
      <c r="I121" s="82">
        <v>0</v>
      </c>
      <c r="J121" s="163">
        <f t="shared" si="2"/>
        <v>0</v>
      </c>
      <c r="K121" s="163">
        <f t="shared" si="3"/>
        <v>0</v>
      </c>
      <c r="L121" s="81">
        <v>0</v>
      </c>
      <c r="M121" s="81">
        <v>0</v>
      </c>
      <c r="N121" s="90"/>
      <c r="O121" s="90"/>
      <c r="P121" s="90"/>
      <c r="Q121" s="90"/>
      <c r="R121" s="90"/>
      <c r="S121" s="90"/>
      <c r="T121" s="90"/>
      <c r="U121" s="90"/>
      <c r="V121" s="81">
        <v>0</v>
      </c>
      <c r="W121" s="81">
        <v>0</v>
      </c>
      <c r="X121" s="82">
        <v>0</v>
      </c>
      <c r="Y121" s="82">
        <v>0</v>
      </c>
      <c r="Z121" s="83"/>
      <c r="AA121" s="83"/>
      <c r="AB121" s="83"/>
      <c r="AC121" s="137">
        <v>0</v>
      </c>
      <c r="AD121" s="137">
        <v>0</v>
      </c>
      <c r="AE121" s="143">
        <f t="shared" si="5"/>
        <v>0</v>
      </c>
      <c r="AF121" s="173"/>
      <c r="AG121" s="173"/>
      <c r="AH121" s="143">
        <f t="shared" si="4"/>
        <v>0</v>
      </c>
      <c r="AI121" s="4"/>
      <c r="AJ121" s="4"/>
      <c r="AK121" s="4"/>
    </row>
    <row r="122" spans="1:37" ht="36" customHeight="1" x14ac:dyDescent="0.3">
      <c r="A122" s="208" t="s">
        <v>117</v>
      </c>
      <c r="B122" s="208"/>
      <c r="C122" s="32" t="s">
        <v>58</v>
      </c>
      <c r="D122" s="89">
        <v>2240</v>
      </c>
      <c r="E122" s="35" t="s">
        <v>118</v>
      </c>
      <c r="F122" s="90">
        <v>50000</v>
      </c>
      <c r="G122" s="90"/>
      <c r="H122" s="82">
        <v>0</v>
      </c>
      <c r="I122" s="82">
        <v>0</v>
      </c>
      <c r="J122" s="163">
        <f t="shared" si="2"/>
        <v>0</v>
      </c>
      <c r="K122" s="163">
        <f t="shared" si="3"/>
        <v>0</v>
      </c>
      <c r="L122" s="81">
        <v>0</v>
      </c>
      <c r="M122" s="81">
        <v>0</v>
      </c>
      <c r="N122" s="90"/>
      <c r="O122" s="90"/>
      <c r="P122" s="90"/>
      <c r="Q122" s="90"/>
      <c r="R122" s="90"/>
      <c r="S122" s="90"/>
      <c r="T122" s="90"/>
      <c r="U122" s="90"/>
      <c r="V122" s="81">
        <v>50000</v>
      </c>
      <c r="W122" s="81">
        <v>0</v>
      </c>
      <c r="X122" s="82">
        <v>0</v>
      </c>
      <c r="Y122" s="82">
        <v>0</v>
      </c>
      <c r="Z122" s="83"/>
      <c r="AA122" s="83"/>
      <c r="AB122" s="83"/>
      <c r="AC122" s="137">
        <v>-50000</v>
      </c>
      <c r="AD122" s="137">
        <v>0</v>
      </c>
      <c r="AE122" s="143">
        <f t="shared" si="5"/>
        <v>-50000</v>
      </c>
      <c r="AF122" s="173"/>
      <c r="AG122" s="173"/>
      <c r="AH122" s="143">
        <f t="shared" si="4"/>
        <v>0</v>
      </c>
      <c r="AI122" s="4"/>
      <c r="AJ122" s="4"/>
      <c r="AK122" s="4"/>
    </row>
    <row r="123" spans="1:37" ht="46.15" customHeight="1" x14ac:dyDescent="0.3">
      <c r="A123" s="208" t="s">
        <v>119</v>
      </c>
      <c r="B123" s="208"/>
      <c r="C123" s="32" t="s">
        <v>58</v>
      </c>
      <c r="D123" s="88">
        <v>2240</v>
      </c>
      <c r="E123" s="35" t="s">
        <v>120</v>
      </c>
      <c r="F123" s="90"/>
      <c r="G123" s="90"/>
      <c r="H123" s="82">
        <v>0</v>
      </c>
      <c r="I123" s="82">
        <v>0</v>
      </c>
      <c r="J123" s="163">
        <f t="shared" si="2"/>
        <v>0</v>
      </c>
      <c r="K123" s="163">
        <f t="shared" si="3"/>
        <v>0</v>
      </c>
      <c r="L123" s="81">
        <v>0</v>
      </c>
      <c r="M123" s="81">
        <v>0</v>
      </c>
      <c r="N123" s="90"/>
      <c r="O123" s="90"/>
      <c r="P123" s="90"/>
      <c r="Q123" s="90"/>
      <c r="R123" s="90"/>
      <c r="S123" s="90"/>
      <c r="T123" s="90"/>
      <c r="U123" s="90"/>
      <c r="V123" s="81">
        <v>0</v>
      </c>
      <c r="W123" s="81">
        <v>0</v>
      </c>
      <c r="X123" s="82">
        <v>0</v>
      </c>
      <c r="Y123" s="82">
        <v>0</v>
      </c>
      <c r="Z123" s="83"/>
      <c r="AA123" s="83"/>
      <c r="AB123" s="83"/>
      <c r="AC123" s="137">
        <v>0</v>
      </c>
      <c r="AD123" s="137">
        <v>0</v>
      </c>
      <c r="AE123" s="143">
        <f t="shared" si="5"/>
        <v>0</v>
      </c>
      <c r="AF123" s="173"/>
      <c r="AG123" s="173"/>
      <c r="AH123" s="143">
        <f t="shared" si="4"/>
        <v>0</v>
      </c>
      <c r="AI123" s="4"/>
      <c r="AJ123" s="4"/>
      <c r="AK123" s="4"/>
    </row>
    <row r="124" spans="1:37" ht="35.450000000000003" customHeight="1" x14ac:dyDescent="0.3">
      <c r="A124" s="208" t="s">
        <v>121</v>
      </c>
      <c r="B124" s="208"/>
      <c r="C124" s="32" t="s">
        <v>58</v>
      </c>
      <c r="D124" s="89">
        <v>2240</v>
      </c>
      <c r="E124" s="35" t="s">
        <v>122</v>
      </c>
      <c r="F124" s="91"/>
      <c r="G124" s="91"/>
      <c r="H124" s="82">
        <v>0</v>
      </c>
      <c r="I124" s="82">
        <v>0</v>
      </c>
      <c r="J124" s="163">
        <f t="shared" si="2"/>
        <v>0</v>
      </c>
      <c r="K124" s="163">
        <f t="shared" si="3"/>
        <v>0</v>
      </c>
      <c r="L124" s="81">
        <v>0</v>
      </c>
      <c r="M124" s="81">
        <v>0</v>
      </c>
      <c r="N124" s="91"/>
      <c r="O124" s="91"/>
      <c r="P124" s="91"/>
      <c r="Q124" s="91"/>
      <c r="R124" s="91"/>
      <c r="S124" s="91"/>
      <c r="T124" s="91"/>
      <c r="U124" s="91"/>
      <c r="V124" s="81">
        <v>0</v>
      </c>
      <c r="W124" s="81">
        <v>0</v>
      </c>
      <c r="X124" s="82">
        <v>0</v>
      </c>
      <c r="Y124" s="82">
        <v>0</v>
      </c>
      <c r="Z124" s="83"/>
      <c r="AA124" s="83"/>
      <c r="AB124" s="83"/>
      <c r="AC124" s="137">
        <v>0</v>
      </c>
      <c r="AD124" s="137">
        <v>0</v>
      </c>
      <c r="AE124" s="143">
        <f t="shared" si="5"/>
        <v>0</v>
      </c>
      <c r="AF124" s="173"/>
      <c r="AG124" s="173"/>
      <c r="AH124" s="143">
        <f t="shared" si="4"/>
        <v>0</v>
      </c>
      <c r="AI124" s="4"/>
      <c r="AJ124" s="4"/>
      <c r="AK124" s="4"/>
    </row>
    <row r="125" spans="1:37" ht="42.6" customHeight="1" x14ac:dyDescent="0.3">
      <c r="A125" s="208" t="s">
        <v>123</v>
      </c>
      <c r="B125" s="208"/>
      <c r="C125" s="32" t="s">
        <v>58</v>
      </c>
      <c r="D125" s="26" t="s">
        <v>124</v>
      </c>
      <c r="E125" s="35" t="s">
        <v>125</v>
      </c>
      <c r="F125" s="91">
        <v>40000</v>
      </c>
      <c r="G125" s="91"/>
      <c r="H125" s="82">
        <v>40000</v>
      </c>
      <c r="I125" s="82">
        <v>0</v>
      </c>
      <c r="J125" s="163">
        <f t="shared" si="2"/>
        <v>20000</v>
      </c>
      <c r="K125" s="163">
        <f t="shared" si="3"/>
        <v>0</v>
      </c>
      <c r="L125" s="81">
        <v>0</v>
      </c>
      <c r="M125" s="81">
        <v>0</v>
      </c>
      <c r="N125" s="91">
        <v>40000</v>
      </c>
      <c r="O125" s="91"/>
      <c r="P125" s="91"/>
      <c r="Q125" s="91"/>
      <c r="R125" s="91"/>
      <c r="S125" s="91"/>
      <c r="T125" s="91">
        <v>0</v>
      </c>
      <c r="U125" s="91"/>
      <c r="V125" s="81">
        <v>40000</v>
      </c>
      <c r="W125" s="81">
        <v>0</v>
      </c>
      <c r="X125" s="82">
        <v>40000</v>
      </c>
      <c r="Y125" s="82">
        <v>0</v>
      </c>
      <c r="Z125" s="83"/>
      <c r="AA125" s="83"/>
      <c r="AB125" s="83"/>
      <c r="AC125" s="137">
        <v>-20000</v>
      </c>
      <c r="AD125" s="137">
        <v>0</v>
      </c>
      <c r="AE125" s="144">
        <f t="shared" si="5"/>
        <v>-20000</v>
      </c>
      <c r="AF125" s="173"/>
      <c r="AG125" s="173"/>
      <c r="AH125" s="143">
        <f t="shared" si="4"/>
        <v>0</v>
      </c>
      <c r="AI125" s="4"/>
      <c r="AJ125" s="4"/>
      <c r="AK125" s="4"/>
    </row>
    <row r="126" spans="1:37" ht="25.5" customHeight="1" x14ac:dyDescent="0.3">
      <c r="A126" s="208" t="s">
        <v>126</v>
      </c>
      <c r="B126" s="208"/>
      <c r="C126" s="32" t="s">
        <v>58</v>
      </c>
      <c r="D126" s="89" t="s">
        <v>124</v>
      </c>
      <c r="E126" s="35" t="s">
        <v>127</v>
      </c>
      <c r="F126" s="91"/>
      <c r="G126" s="91"/>
      <c r="H126" s="82">
        <v>0</v>
      </c>
      <c r="I126" s="82">
        <v>0</v>
      </c>
      <c r="J126" s="163">
        <f t="shared" si="2"/>
        <v>0</v>
      </c>
      <c r="K126" s="163">
        <f t="shared" si="3"/>
        <v>0</v>
      </c>
      <c r="L126" s="81">
        <v>0</v>
      </c>
      <c r="M126" s="81">
        <v>0</v>
      </c>
      <c r="N126" s="91"/>
      <c r="O126" s="91"/>
      <c r="P126" s="91"/>
      <c r="Q126" s="91"/>
      <c r="R126" s="91"/>
      <c r="S126" s="91"/>
      <c r="T126" s="91"/>
      <c r="U126" s="91"/>
      <c r="V126" s="81">
        <v>0</v>
      </c>
      <c r="W126" s="81">
        <v>0</v>
      </c>
      <c r="X126" s="82">
        <v>0</v>
      </c>
      <c r="Y126" s="82">
        <v>0</v>
      </c>
      <c r="Z126" s="83"/>
      <c r="AA126" s="83"/>
      <c r="AB126" s="83"/>
      <c r="AC126" s="137">
        <v>0</v>
      </c>
      <c r="AD126" s="137">
        <v>0</v>
      </c>
      <c r="AE126" s="143">
        <f t="shared" si="5"/>
        <v>0</v>
      </c>
      <c r="AF126" s="173"/>
      <c r="AG126" s="173"/>
      <c r="AH126" s="143">
        <f t="shared" si="4"/>
        <v>0</v>
      </c>
      <c r="AI126" s="4"/>
      <c r="AJ126" s="4"/>
      <c r="AK126" s="4"/>
    </row>
    <row r="127" spans="1:37" ht="38.25" customHeight="1" x14ac:dyDescent="0.3">
      <c r="A127" s="208" t="s">
        <v>128</v>
      </c>
      <c r="B127" s="208"/>
      <c r="C127" s="32" t="s">
        <v>58</v>
      </c>
      <c r="D127" s="26" t="s">
        <v>124</v>
      </c>
      <c r="E127" s="35" t="s">
        <v>129</v>
      </c>
      <c r="F127" s="91"/>
      <c r="G127" s="91"/>
      <c r="H127" s="82">
        <v>0</v>
      </c>
      <c r="I127" s="82">
        <v>0</v>
      </c>
      <c r="J127" s="163">
        <f t="shared" si="2"/>
        <v>0</v>
      </c>
      <c r="K127" s="163">
        <f t="shared" si="3"/>
        <v>0</v>
      </c>
      <c r="L127" s="81">
        <v>0</v>
      </c>
      <c r="M127" s="81">
        <v>0</v>
      </c>
      <c r="N127" s="91"/>
      <c r="O127" s="91"/>
      <c r="P127" s="91"/>
      <c r="Q127" s="91"/>
      <c r="R127" s="91"/>
      <c r="S127" s="91"/>
      <c r="T127" s="91"/>
      <c r="U127" s="91"/>
      <c r="V127" s="81">
        <v>0</v>
      </c>
      <c r="W127" s="81">
        <v>0</v>
      </c>
      <c r="X127" s="82">
        <v>0</v>
      </c>
      <c r="Y127" s="82">
        <v>0</v>
      </c>
      <c r="Z127" s="83"/>
      <c r="AA127" s="83"/>
      <c r="AB127" s="83"/>
      <c r="AC127" s="137">
        <v>0</v>
      </c>
      <c r="AD127" s="137">
        <v>0</v>
      </c>
      <c r="AE127" s="143">
        <f t="shared" si="5"/>
        <v>0</v>
      </c>
      <c r="AF127" s="173"/>
      <c r="AG127" s="173"/>
      <c r="AH127" s="143">
        <f t="shared" si="4"/>
        <v>0</v>
      </c>
      <c r="AI127" s="4"/>
      <c r="AJ127" s="4"/>
      <c r="AK127" s="4"/>
    </row>
    <row r="128" spans="1:37" ht="39.75" customHeight="1" x14ac:dyDescent="0.3">
      <c r="A128" s="223" t="s">
        <v>284</v>
      </c>
      <c r="B128" s="223"/>
      <c r="C128" s="32" t="s">
        <v>58</v>
      </c>
      <c r="D128" s="89" t="s">
        <v>124</v>
      </c>
      <c r="E128" s="35" t="s">
        <v>130</v>
      </c>
      <c r="F128" s="91">
        <v>40000</v>
      </c>
      <c r="G128" s="91"/>
      <c r="H128" s="82">
        <v>40000</v>
      </c>
      <c r="I128" s="82">
        <v>0</v>
      </c>
      <c r="J128" s="163">
        <f t="shared" si="2"/>
        <v>60000</v>
      </c>
      <c r="K128" s="163">
        <f t="shared" si="3"/>
        <v>0</v>
      </c>
      <c r="L128" s="81">
        <v>0</v>
      </c>
      <c r="M128" s="81">
        <v>0</v>
      </c>
      <c r="N128" s="91">
        <v>40000</v>
      </c>
      <c r="O128" s="91"/>
      <c r="P128" s="91"/>
      <c r="Q128" s="91"/>
      <c r="R128" s="91"/>
      <c r="S128" s="91"/>
      <c r="T128" s="91">
        <v>0</v>
      </c>
      <c r="U128" s="91"/>
      <c r="V128" s="81">
        <v>40000</v>
      </c>
      <c r="W128" s="81">
        <v>0</v>
      </c>
      <c r="X128" s="82">
        <v>40000</v>
      </c>
      <c r="Y128" s="82">
        <v>0</v>
      </c>
      <c r="Z128" s="83"/>
      <c r="AA128" s="83"/>
      <c r="AB128" s="83"/>
      <c r="AC128" s="137">
        <v>20000</v>
      </c>
      <c r="AD128" s="137">
        <v>0</v>
      </c>
      <c r="AE128" s="144">
        <f t="shared" si="5"/>
        <v>20000</v>
      </c>
      <c r="AF128" s="173"/>
      <c r="AG128" s="173"/>
      <c r="AH128" s="143">
        <f t="shared" si="4"/>
        <v>0</v>
      </c>
      <c r="AI128" s="4"/>
      <c r="AJ128" s="4"/>
      <c r="AK128" s="4"/>
    </row>
    <row r="129" spans="1:37" ht="21.75" customHeight="1" x14ac:dyDescent="0.3">
      <c r="A129" s="220" t="s">
        <v>131</v>
      </c>
      <c r="B129" s="220"/>
      <c r="C129" s="220"/>
      <c r="D129" s="220"/>
      <c r="E129" s="220"/>
      <c r="F129" s="85"/>
      <c r="G129" s="85"/>
      <c r="H129" s="82"/>
      <c r="I129" s="82"/>
      <c r="J129" s="163">
        <f t="shared" si="2"/>
        <v>0</v>
      </c>
      <c r="K129" s="163">
        <f t="shared" si="3"/>
        <v>0</v>
      </c>
      <c r="L129" s="81"/>
      <c r="M129" s="81"/>
      <c r="N129" s="85"/>
      <c r="O129" s="85"/>
      <c r="P129" s="85"/>
      <c r="Q129" s="85"/>
      <c r="R129" s="85"/>
      <c r="S129" s="85"/>
      <c r="T129" s="85"/>
      <c r="U129" s="85"/>
      <c r="V129" s="81"/>
      <c r="W129" s="81"/>
      <c r="X129" s="82"/>
      <c r="Y129" s="82"/>
      <c r="Z129" s="83"/>
      <c r="AA129" s="83"/>
      <c r="AB129" s="83"/>
      <c r="AC129" s="137">
        <v>0</v>
      </c>
      <c r="AD129" s="137">
        <v>0</v>
      </c>
      <c r="AE129" s="143">
        <f t="shared" si="5"/>
        <v>0</v>
      </c>
      <c r="AF129" s="173"/>
      <c r="AG129" s="173"/>
      <c r="AH129" s="143">
        <f t="shared" si="4"/>
        <v>0</v>
      </c>
      <c r="AI129" s="4"/>
      <c r="AJ129" s="4"/>
      <c r="AK129" s="4"/>
    </row>
    <row r="130" spans="1:37" ht="30" customHeight="1" x14ac:dyDescent="0.3">
      <c r="A130" s="221" t="s">
        <v>132</v>
      </c>
      <c r="B130" s="221"/>
      <c r="C130" s="32" t="s">
        <v>58</v>
      </c>
      <c r="D130" s="26" t="s">
        <v>124</v>
      </c>
      <c r="E130" s="35" t="s">
        <v>133</v>
      </c>
      <c r="F130" s="91"/>
      <c r="G130" s="91"/>
      <c r="H130" s="82">
        <v>0</v>
      </c>
      <c r="I130" s="82">
        <v>0</v>
      </c>
      <c r="J130" s="163">
        <f t="shared" si="2"/>
        <v>0</v>
      </c>
      <c r="K130" s="163">
        <f t="shared" si="3"/>
        <v>0</v>
      </c>
      <c r="L130" s="81">
        <v>0</v>
      </c>
      <c r="M130" s="81">
        <v>0</v>
      </c>
      <c r="N130" s="91"/>
      <c r="O130" s="91"/>
      <c r="P130" s="91"/>
      <c r="Q130" s="91"/>
      <c r="R130" s="91"/>
      <c r="S130" s="91"/>
      <c r="T130" s="91"/>
      <c r="U130" s="91"/>
      <c r="V130" s="81">
        <v>0</v>
      </c>
      <c r="W130" s="81">
        <v>0</v>
      </c>
      <c r="X130" s="82">
        <v>0</v>
      </c>
      <c r="Y130" s="82">
        <v>0</v>
      </c>
      <c r="Z130" s="83"/>
      <c r="AA130" s="83"/>
      <c r="AB130" s="83"/>
      <c r="AC130" s="137">
        <v>0</v>
      </c>
      <c r="AD130" s="137">
        <v>0</v>
      </c>
      <c r="AE130" s="143">
        <f t="shared" si="5"/>
        <v>0</v>
      </c>
      <c r="AF130" s="173"/>
      <c r="AG130" s="173"/>
      <c r="AH130" s="143">
        <f t="shared" si="4"/>
        <v>0</v>
      </c>
      <c r="AI130" s="4"/>
      <c r="AJ130" s="4"/>
      <c r="AK130" s="4"/>
    </row>
    <row r="131" spans="1:37" ht="48.75" customHeight="1" x14ac:dyDescent="0.3">
      <c r="A131" s="202" t="s">
        <v>134</v>
      </c>
      <c r="B131" s="202"/>
      <c r="C131" s="202"/>
      <c r="D131" s="202"/>
      <c r="E131" s="202"/>
      <c r="F131" s="85"/>
      <c r="G131" s="85"/>
      <c r="H131" s="82"/>
      <c r="I131" s="82"/>
      <c r="J131" s="163">
        <f t="shared" si="2"/>
        <v>0</v>
      </c>
      <c r="K131" s="163">
        <f t="shared" si="3"/>
        <v>0</v>
      </c>
      <c r="L131" s="81"/>
      <c r="M131" s="81"/>
      <c r="N131" s="85"/>
      <c r="O131" s="85"/>
      <c r="P131" s="85"/>
      <c r="Q131" s="85"/>
      <c r="R131" s="85"/>
      <c r="S131" s="85"/>
      <c r="T131" s="85"/>
      <c r="U131" s="85"/>
      <c r="V131" s="81"/>
      <c r="W131" s="81"/>
      <c r="X131" s="82"/>
      <c r="Y131" s="82"/>
      <c r="Z131" s="83"/>
      <c r="AA131" s="83"/>
      <c r="AB131" s="83"/>
      <c r="AC131" s="137">
        <v>0</v>
      </c>
      <c r="AD131" s="137">
        <v>0</v>
      </c>
      <c r="AE131" s="143">
        <f t="shared" si="5"/>
        <v>0</v>
      </c>
      <c r="AF131" s="173"/>
      <c r="AG131" s="173"/>
      <c r="AH131" s="143">
        <f t="shared" si="4"/>
        <v>0</v>
      </c>
      <c r="AI131" s="4"/>
      <c r="AJ131" s="4"/>
      <c r="AK131" s="4"/>
    </row>
    <row r="132" spans="1:37" ht="46.15" customHeight="1" x14ac:dyDescent="0.3">
      <c r="A132" s="219" t="s">
        <v>135</v>
      </c>
      <c r="B132" s="219"/>
      <c r="C132" s="219"/>
      <c r="D132" s="219"/>
      <c r="E132" s="219"/>
      <c r="F132" s="85"/>
      <c r="G132" s="85"/>
      <c r="H132" s="82"/>
      <c r="I132" s="82"/>
      <c r="J132" s="163">
        <f t="shared" si="2"/>
        <v>0</v>
      </c>
      <c r="K132" s="163">
        <f t="shared" si="3"/>
        <v>0</v>
      </c>
      <c r="L132" s="81"/>
      <c r="M132" s="81"/>
      <c r="N132" s="85"/>
      <c r="O132" s="85"/>
      <c r="P132" s="85"/>
      <c r="Q132" s="85"/>
      <c r="R132" s="85"/>
      <c r="S132" s="85"/>
      <c r="T132" s="85"/>
      <c r="U132" s="85"/>
      <c r="V132" s="81"/>
      <c r="W132" s="81"/>
      <c r="X132" s="82"/>
      <c r="Y132" s="82"/>
      <c r="Z132" s="83"/>
      <c r="AA132" s="83"/>
      <c r="AB132" s="83"/>
      <c r="AC132" s="137">
        <v>0</v>
      </c>
      <c r="AD132" s="137">
        <v>0</v>
      </c>
      <c r="AE132" s="143">
        <f t="shared" si="5"/>
        <v>0</v>
      </c>
      <c r="AF132" s="173"/>
      <c r="AG132" s="173"/>
      <c r="AH132" s="143">
        <f t="shared" si="4"/>
        <v>0</v>
      </c>
      <c r="AI132" s="4"/>
      <c r="AJ132" s="4"/>
      <c r="AK132" s="4"/>
    </row>
    <row r="133" spans="1:37" ht="40.9" customHeight="1" x14ac:dyDescent="0.3">
      <c r="A133" s="208" t="s">
        <v>136</v>
      </c>
      <c r="B133" s="208"/>
      <c r="C133" s="32" t="s">
        <v>58</v>
      </c>
      <c r="D133" s="26" t="s">
        <v>124</v>
      </c>
      <c r="E133" s="35" t="s">
        <v>59</v>
      </c>
      <c r="F133" s="91">
        <v>72000</v>
      </c>
      <c r="G133" s="91"/>
      <c r="H133" s="29">
        <v>24000</v>
      </c>
      <c r="I133" s="82">
        <v>0</v>
      </c>
      <c r="J133" s="163">
        <f t="shared" si="2"/>
        <v>72000</v>
      </c>
      <c r="K133" s="163">
        <f t="shared" si="3"/>
        <v>0</v>
      </c>
      <c r="L133" s="81">
        <v>0</v>
      </c>
      <c r="M133" s="81">
        <v>0</v>
      </c>
      <c r="N133" s="91">
        <v>24000</v>
      </c>
      <c r="O133" s="91"/>
      <c r="P133" s="91"/>
      <c r="Q133" s="91"/>
      <c r="R133" s="91"/>
      <c r="S133" s="91"/>
      <c r="T133" s="91">
        <v>0</v>
      </c>
      <c r="U133" s="91"/>
      <c r="V133" s="81">
        <v>72000</v>
      </c>
      <c r="W133" s="81">
        <v>0</v>
      </c>
      <c r="X133" s="29">
        <v>24000</v>
      </c>
      <c r="Y133" s="82">
        <v>0</v>
      </c>
      <c r="Z133" s="83"/>
      <c r="AA133" s="83"/>
      <c r="AB133" s="83"/>
      <c r="AC133" s="137">
        <v>0</v>
      </c>
      <c r="AD133" s="137">
        <v>0</v>
      </c>
      <c r="AE133" s="143">
        <f t="shared" si="5"/>
        <v>0</v>
      </c>
      <c r="AF133" s="173"/>
      <c r="AG133" s="173"/>
      <c r="AH133" s="143">
        <f t="shared" si="4"/>
        <v>0</v>
      </c>
      <c r="AI133" s="4"/>
      <c r="AJ133" s="4"/>
      <c r="AK133" s="4"/>
    </row>
    <row r="134" spans="1:37" ht="40.9" customHeight="1" x14ac:dyDescent="0.3">
      <c r="A134" s="208" t="s">
        <v>137</v>
      </c>
      <c r="B134" s="208"/>
      <c r="C134" s="32" t="s">
        <v>58</v>
      </c>
      <c r="D134" s="26" t="s">
        <v>124</v>
      </c>
      <c r="E134" s="35" t="s">
        <v>60</v>
      </c>
      <c r="F134" s="91">
        <v>48000</v>
      </c>
      <c r="G134" s="91"/>
      <c r="H134" s="29">
        <v>16000</v>
      </c>
      <c r="I134" s="82">
        <v>0</v>
      </c>
      <c r="J134" s="163">
        <f t="shared" si="2"/>
        <v>48000</v>
      </c>
      <c r="K134" s="163">
        <f t="shared" si="3"/>
        <v>0</v>
      </c>
      <c r="L134" s="81">
        <v>0</v>
      </c>
      <c r="M134" s="81">
        <v>0</v>
      </c>
      <c r="N134" s="91">
        <v>16000</v>
      </c>
      <c r="O134" s="91"/>
      <c r="P134" s="91"/>
      <c r="Q134" s="91"/>
      <c r="R134" s="91"/>
      <c r="S134" s="91"/>
      <c r="T134" s="91">
        <v>0</v>
      </c>
      <c r="U134" s="91"/>
      <c r="V134" s="81">
        <v>48000</v>
      </c>
      <c r="W134" s="81">
        <v>0</v>
      </c>
      <c r="X134" s="29">
        <v>16000</v>
      </c>
      <c r="Y134" s="82">
        <v>0</v>
      </c>
      <c r="Z134" s="83"/>
      <c r="AA134" s="83"/>
      <c r="AB134" s="83"/>
      <c r="AC134" s="137">
        <v>0</v>
      </c>
      <c r="AD134" s="137">
        <v>0</v>
      </c>
      <c r="AE134" s="143">
        <f t="shared" si="5"/>
        <v>0</v>
      </c>
      <c r="AF134" s="173"/>
      <c r="AG134" s="173"/>
      <c r="AH134" s="143">
        <f t="shared" si="4"/>
        <v>0</v>
      </c>
      <c r="AI134" s="4"/>
      <c r="AJ134" s="4"/>
      <c r="AK134" s="4"/>
    </row>
    <row r="135" spans="1:37" ht="40.9" customHeight="1" x14ac:dyDescent="0.3">
      <c r="A135" s="208" t="s">
        <v>138</v>
      </c>
      <c r="B135" s="208"/>
      <c r="C135" s="32" t="s">
        <v>58</v>
      </c>
      <c r="D135" s="26" t="s">
        <v>124</v>
      </c>
      <c r="E135" s="35" t="s">
        <v>139</v>
      </c>
      <c r="F135" s="91">
        <v>48000</v>
      </c>
      <c r="G135" s="91"/>
      <c r="H135" s="29">
        <v>16000</v>
      </c>
      <c r="I135" s="82">
        <v>0</v>
      </c>
      <c r="J135" s="163">
        <f t="shared" si="2"/>
        <v>48000</v>
      </c>
      <c r="K135" s="163">
        <f t="shared" si="3"/>
        <v>0</v>
      </c>
      <c r="L135" s="81">
        <v>0</v>
      </c>
      <c r="M135" s="81">
        <v>0</v>
      </c>
      <c r="N135" s="91">
        <v>16000</v>
      </c>
      <c r="O135" s="91"/>
      <c r="P135" s="91"/>
      <c r="Q135" s="91"/>
      <c r="R135" s="91"/>
      <c r="S135" s="91"/>
      <c r="T135" s="91">
        <v>0</v>
      </c>
      <c r="U135" s="91"/>
      <c r="V135" s="81">
        <v>48000</v>
      </c>
      <c r="W135" s="81">
        <v>0</v>
      </c>
      <c r="X135" s="29">
        <v>16000</v>
      </c>
      <c r="Y135" s="82">
        <v>0</v>
      </c>
      <c r="Z135" s="83"/>
      <c r="AA135" s="83"/>
      <c r="AB135" s="83"/>
      <c r="AC135" s="137">
        <v>0</v>
      </c>
      <c r="AD135" s="137">
        <v>0</v>
      </c>
      <c r="AE135" s="143">
        <f t="shared" si="5"/>
        <v>0</v>
      </c>
      <c r="AF135" s="173"/>
      <c r="AG135" s="173"/>
      <c r="AH135" s="143">
        <f t="shared" si="4"/>
        <v>0</v>
      </c>
      <c r="AI135" s="4"/>
      <c r="AJ135" s="4"/>
      <c r="AK135" s="4"/>
    </row>
    <row r="136" spans="1:37" ht="40.9" customHeight="1" x14ac:dyDescent="0.3">
      <c r="A136" s="208" t="s">
        <v>140</v>
      </c>
      <c r="B136" s="208"/>
      <c r="C136" s="32" t="s">
        <v>58</v>
      </c>
      <c r="D136" s="26" t="s">
        <v>124</v>
      </c>
      <c r="E136" s="35" t="s">
        <v>141</v>
      </c>
      <c r="F136" s="91">
        <v>48000</v>
      </c>
      <c r="G136" s="91"/>
      <c r="H136" s="29">
        <v>16000</v>
      </c>
      <c r="I136" s="82">
        <v>0</v>
      </c>
      <c r="J136" s="163">
        <f t="shared" ref="J136:J199" si="6">F136+Z136+AC136+AF136+AI136</f>
        <v>48000</v>
      </c>
      <c r="K136" s="163">
        <f t="shared" ref="K136:K199" si="7">G136+AA136+AD136+AG136+AJ136</f>
        <v>0</v>
      </c>
      <c r="L136" s="81">
        <v>0</v>
      </c>
      <c r="M136" s="81">
        <v>0</v>
      </c>
      <c r="N136" s="91">
        <v>16000</v>
      </c>
      <c r="O136" s="91"/>
      <c r="P136" s="91"/>
      <c r="Q136" s="91"/>
      <c r="R136" s="91"/>
      <c r="S136" s="91"/>
      <c r="T136" s="91">
        <v>0</v>
      </c>
      <c r="U136" s="91"/>
      <c r="V136" s="81">
        <v>48000</v>
      </c>
      <c r="W136" s="81">
        <v>0</v>
      </c>
      <c r="X136" s="29">
        <v>16000</v>
      </c>
      <c r="Y136" s="82">
        <v>0</v>
      </c>
      <c r="Z136" s="83"/>
      <c r="AA136" s="83"/>
      <c r="AB136" s="83"/>
      <c r="AC136" s="137">
        <v>0</v>
      </c>
      <c r="AD136" s="137">
        <v>0</v>
      </c>
      <c r="AE136" s="143">
        <f t="shared" si="5"/>
        <v>0</v>
      </c>
      <c r="AF136" s="173"/>
      <c r="AG136" s="173"/>
      <c r="AH136" s="143">
        <f t="shared" si="4"/>
        <v>0</v>
      </c>
      <c r="AI136" s="4"/>
      <c r="AJ136" s="4"/>
      <c r="AK136" s="4"/>
    </row>
    <row r="137" spans="1:37" ht="45" customHeight="1" x14ac:dyDescent="0.3">
      <c r="A137" s="208" t="s">
        <v>285</v>
      </c>
      <c r="B137" s="208"/>
      <c r="C137" s="32" t="s">
        <v>58</v>
      </c>
      <c r="D137" s="26" t="s">
        <v>124</v>
      </c>
      <c r="E137" s="35" t="s">
        <v>142</v>
      </c>
      <c r="F137" s="91">
        <v>96000</v>
      </c>
      <c r="G137" s="91"/>
      <c r="H137" s="29">
        <v>32000</v>
      </c>
      <c r="I137" s="82">
        <v>0</v>
      </c>
      <c r="J137" s="163">
        <f t="shared" si="6"/>
        <v>96000</v>
      </c>
      <c r="K137" s="163">
        <f t="shared" si="7"/>
        <v>0</v>
      </c>
      <c r="L137" s="81">
        <v>0</v>
      </c>
      <c r="M137" s="81">
        <v>0</v>
      </c>
      <c r="N137" s="91">
        <v>32000</v>
      </c>
      <c r="O137" s="91"/>
      <c r="P137" s="91"/>
      <c r="Q137" s="91"/>
      <c r="R137" s="91"/>
      <c r="S137" s="91"/>
      <c r="T137" s="91">
        <v>0</v>
      </c>
      <c r="U137" s="91"/>
      <c r="V137" s="81">
        <v>96000</v>
      </c>
      <c r="W137" s="81">
        <v>0</v>
      </c>
      <c r="X137" s="29">
        <v>32000</v>
      </c>
      <c r="Y137" s="82">
        <v>0</v>
      </c>
      <c r="Z137" s="83"/>
      <c r="AA137" s="83"/>
      <c r="AB137" s="83"/>
      <c r="AC137" s="137">
        <v>0</v>
      </c>
      <c r="AD137" s="137">
        <v>0</v>
      </c>
      <c r="AE137" s="143">
        <f t="shared" si="5"/>
        <v>0</v>
      </c>
      <c r="AF137" s="173"/>
      <c r="AG137" s="173"/>
      <c r="AH137" s="143">
        <f t="shared" si="4"/>
        <v>0</v>
      </c>
      <c r="AI137" s="4"/>
      <c r="AJ137" s="4"/>
      <c r="AK137" s="4"/>
    </row>
    <row r="138" spans="1:37" ht="45" customHeight="1" x14ac:dyDescent="0.3">
      <c r="A138" s="208" t="s">
        <v>143</v>
      </c>
      <c r="B138" s="208"/>
      <c r="C138" s="32" t="s">
        <v>58</v>
      </c>
      <c r="D138" s="26" t="s">
        <v>124</v>
      </c>
      <c r="E138" s="35" t="s">
        <v>144</v>
      </c>
      <c r="F138" s="91">
        <v>9600</v>
      </c>
      <c r="G138" s="91"/>
      <c r="H138" s="29">
        <v>3200</v>
      </c>
      <c r="I138" s="82">
        <v>0</v>
      </c>
      <c r="J138" s="163">
        <f t="shared" si="6"/>
        <v>9600</v>
      </c>
      <c r="K138" s="163">
        <f t="shared" si="7"/>
        <v>0</v>
      </c>
      <c r="L138" s="81">
        <v>0</v>
      </c>
      <c r="M138" s="81">
        <v>0</v>
      </c>
      <c r="N138" s="91">
        <v>3200</v>
      </c>
      <c r="O138" s="91"/>
      <c r="P138" s="91"/>
      <c r="Q138" s="91"/>
      <c r="R138" s="91"/>
      <c r="S138" s="91"/>
      <c r="T138" s="91">
        <v>0</v>
      </c>
      <c r="U138" s="91"/>
      <c r="V138" s="81">
        <v>9600</v>
      </c>
      <c r="W138" s="81">
        <v>0</v>
      </c>
      <c r="X138" s="29">
        <v>3200</v>
      </c>
      <c r="Y138" s="82">
        <v>0</v>
      </c>
      <c r="Z138" s="83"/>
      <c r="AA138" s="83"/>
      <c r="AB138" s="83"/>
      <c r="AC138" s="137">
        <v>0</v>
      </c>
      <c r="AD138" s="137">
        <v>0</v>
      </c>
      <c r="AE138" s="143">
        <f t="shared" si="5"/>
        <v>0</v>
      </c>
      <c r="AF138" s="173"/>
      <c r="AG138" s="173"/>
      <c r="AH138" s="143">
        <f t="shared" si="4"/>
        <v>0</v>
      </c>
      <c r="AI138" s="4"/>
      <c r="AJ138" s="4"/>
      <c r="AK138" s="4"/>
    </row>
    <row r="139" spans="1:37" ht="40.9" customHeight="1" x14ac:dyDescent="0.3">
      <c r="A139" s="208" t="s">
        <v>145</v>
      </c>
      <c r="B139" s="208"/>
      <c r="C139" s="32" t="s">
        <v>58</v>
      </c>
      <c r="D139" s="26" t="s">
        <v>124</v>
      </c>
      <c r="E139" s="35" t="s">
        <v>146</v>
      </c>
      <c r="F139" s="91">
        <v>14400</v>
      </c>
      <c r="G139" s="91"/>
      <c r="H139" s="29">
        <v>4800</v>
      </c>
      <c r="I139" s="82">
        <v>0</v>
      </c>
      <c r="J139" s="163">
        <f t="shared" si="6"/>
        <v>14400</v>
      </c>
      <c r="K139" s="163">
        <f t="shared" si="7"/>
        <v>0</v>
      </c>
      <c r="L139" s="81">
        <v>0</v>
      </c>
      <c r="M139" s="81">
        <v>0</v>
      </c>
      <c r="N139" s="91">
        <v>4800</v>
      </c>
      <c r="O139" s="91"/>
      <c r="P139" s="91"/>
      <c r="Q139" s="91"/>
      <c r="R139" s="91"/>
      <c r="S139" s="91"/>
      <c r="T139" s="91">
        <v>0</v>
      </c>
      <c r="U139" s="91"/>
      <c r="V139" s="81">
        <v>14400</v>
      </c>
      <c r="W139" s="81">
        <v>0</v>
      </c>
      <c r="X139" s="29">
        <v>4800</v>
      </c>
      <c r="Y139" s="82">
        <v>0</v>
      </c>
      <c r="Z139" s="83"/>
      <c r="AA139" s="83"/>
      <c r="AB139" s="83"/>
      <c r="AC139" s="137">
        <v>0</v>
      </c>
      <c r="AD139" s="137">
        <v>0</v>
      </c>
      <c r="AE139" s="143">
        <f t="shared" si="5"/>
        <v>0</v>
      </c>
      <c r="AF139" s="173"/>
      <c r="AG139" s="173"/>
      <c r="AH139" s="143">
        <f t="shared" ref="AH139:AH202" si="8">AF139+AG139</f>
        <v>0</v>
      </c>
      <c r="AI139" s="4"/>
      <c r="AJ139" s="4"/>
      <c r="AK139" s="4"/>
    </row>
    <row r="140" spans="1:37" ht="37.5" customHeight="1" x14ac:dyDescent="0.3">
      <c r="A140" s="208" t="s">
        <v>147</v>
      </c>
      <c r="B140" s="208"/>
      <c r="C140" s="32" t="s">
        <v>58</v>
      </c>
      <c r="D140" s="26" t="s">
        <v>124</v>
      </c>
      <c r="E140" s="35" t="s">
        <v>148</v>
      </c>
      <c r="F140" s="91">
        <v>9600</v>
      </c>
      <c r="G140" s="91"/>
      <c r="H140" s="29">
        <v>3200</v>
      </c>
      <c r="I140" s="82">
        <v>0</v>
      </c>
      <c r="J140" s="163">
        <f t="shared" si="6"/>
        <v>9600</v>
      </c>
      <c r="K140" s="163">
        <f t="shared" si="7"/>
        <v>0</v>
      </c>
      <c r="L140" s="81">
        <v>0</v>
      </c>
      <c r="M140" s="81">
        <v>0</v>
      </c>
      <c r="N140" s="91">
        <v>3200</v>
      </c>
      <c r="O140" s="91"/>
      <c r="P140" s="91"/>
      <c r="Q140" s="91"/>
      <c r="R140" s="91"/>
      <c r="S140" s="91"/>
      <c r="T140" s="91">
        <v>0</v>
      </c>
      <c r="U140" s="91"/>
      <c r="V140" s="81">
        <v>9600</v>
      </c>
      <c r="W140" s="81">
        <v>0</v>
      </c>
      <c r="X140" s="29">
        <v>3200</v>
      </c>
      <c r="Y140" s="82">
        <v>0</v>
      </c>
      <c r="Z140" s="83"/>
      <c r="AA140" s="83"/>
      <c r="AB140" s="83"/>
      <c r="AC140" s="137">
        <v>0</v>
      </c>
      <c r="AD140" s="137">
        <v>0</v>
      </c>
      <c r="AE140" s="143">
        <f t="shared" si="5"/>
        <v>0</v>
      </c>
      <c r="AF140" s="173"/>
      <c r="AG140" s="173"/>
      <c r="AH140" s="143">
        <f t="shared" si="8"/>
        <v>0</v>
      </c>
      <c r="AI140" s="4"/>
      <c r="AJ140" s="4"/>
      <c r="AK140" s="4"/>
    </row>
    <row r="141" spans="1:37" ht="40.9" customHeight="1" x14ac:dyDescent="0.3">
      <c r="A141" s="208" t="s">
        <v>149</v>
      </c>
      <c r="B141" s="208"/>
      <c r="C141" s="32" t="s">
        <v>58</v>
      </c>
      <c r="D141" s="26" t="s">
        <v>124</v>
      </c>
      <c r="E141" s="35" t="s">
        <v>150</v>
      </c>
      <c r="F141" s="91">
        <v>9600</v>
      </c>
      <c r="G141" s="91"/>
      <c r="H141" s="29">
        <v>3200</v>
      </c>
      <c r="I141" s="82">
        <v>0</v>
      </c>
      <c r="J141" s="163">
        <f t="shared" si="6"/>
        <v>9600</v>
      </c>
      <c r="K141" s="163">
        <f t="shared" si="7"/>
        <v>0</v>
      </c>
      <c r="L141" s="81">
        <v>0</v>
      </c>
      <c r="M141" s="81">
        <v>0</v>
      </c>
      <c r="N141" s="91">
        <v>3200</v>
      </c>
      <c r="O141" s="91"/>
      <c r="P141" s="91"/>
      <c r="Q141" s="91"/>
      <c r="R141" s="91"/>
      <c r="S141" s="91"/>
      <c r="T141" s="91">
        <v>0</v>
      </c>
      <c r="U141" s="91"/>
      <c r="V141" s="81">
        <v>9600</v>
      </c>
      <c r="W141" s="81">
        <v>0</v>
      </c>
      <c r="X141" s="29">
        <v>3200</v>
      </c>
      <c r="Y141" s="82">
        <v>0</v>
      </c>
      <c r="Z141" s="83"/>
      <c r="AA141" s="83"/>
      <c r="AB141" s="83"/>
      <c r="AC141" s="137">
        <v>0</v>
      </c>
      <c r="AD141" s="137">
        <v>0</v>
      </c>
      <c r="AE141" s="143">
        <f t="shared" si="5"/>
        <v>0</v>
      </c>
      <c r="AF141" s="173"/>
      <c r="AG141" s="173"/>
      <c r="AH141" s="143">
        <f t="shared" si="8"/>
        <v>0</v>
      </c>
      <c r="AI141" s="4"/>
      <c r="AJ141" s="4"/>
      <c r="AK141" s="4"/>
    </row>
    <row r="142" spans="1:37" ht="40.9" customHeight="1" x14ac:dyDescent="0.3">
      <c r="A142" s="208" t="s">
        <v>151</v>
      </c>
      <c r="B142" s="208"/>
      <c r="C142" s="32" t="s">
        <v>58</v>
      </c>
      <c r="D142" s="26" t="s">
        <v>124</v>
      </c>
      <c r="E142" s="35" t="s">
        <v>152</v>
      </c>
      <c r="F142" s="91">
        <v>14400</v>
      </c>
      <c r="G142" s="91"/>
      <c r="H142" s="29">
        <v>4800</v>
      </c>
      <c r="I142" s="82">
        <v>0</v>
      </c>
      <c r="J142" s="163">
        <f t="shared" si="6"/>
        <v>14400</v>
      </c>
      <c r="K142" s="163">
        <f t="shared" si="7"/>
        <v>0</v>
      </c>
      <c r="L142" s="81">
        <v>0</v>
      </c>
      <c r="M142" s="81">
        <v>0</v>
      </c>
      <c r="N142" s="91">
        <v>4800</v>
      </c>
      <c r="O142" s="91"/>
      <c r="P142" s="91"/>
      <c r="Q142" s="91"/>
      <c r="R142" s="91"/>
      <c r="S142" s="91"/>
      <c r="T142" s="91">
        <v>0</v>
      </c>
      <c r="U142" s="91"/>
      <c r="V142" s="81">
        <v>14400</v>
      </c>
      <c r="W142" s="81">
        <v>0</v>
      </c>
      <c r="X142" s="29">
        <v>4800</v>
      </c>
      <c r="Y142" s="82">
        <v>0</v>
      </c>
      <c r="Z142" s="83"/>
      <c r="AA142" s="83"/>
      <c r="AB142" s="83"/>
      <c r="AC142" s="137">
        <v>0</v>
      </c>
      <c r="AD142" s="137">
        <v>0</v>
      </c>
      <c r="AE142" s="143">
        <f t="shared" si="5"/>
        <v>0</v>
      </c>
      <c r="AF142" s="173"/>
      <c r="AG142" s="173"/>
      <c r="AH142" s="143">
        <f t="shared" si="8"/>
        <v>0</v>
      </c>
      <c r="AI142" s="4"/>
      <c r="AJ142" s="4"/>
      <c r="AK142" s="4"/>
    </row>
    <row r="143" spans="1:37" ht="40.9" customHeight="1" x14ac:dyDescent="0.3">
      <c r="A143" s="208" t="s">
        <v>153</v>
      </c>
      <c r="B143" s="208"/>
      <c r="C143" s="32" t="s">
        <v>58</v>
      </c>
      <c r="D143" s="26" t="s">
        <v>124</v>
      </c>
      <c r="E143" s="35" t="s">
        <v>154</v>
      </c>
      <c r="F143" s="91">
        <v>9600</v>
      </c>
      <c r="G143" s="91"/>
      <c r="H143" s="29">
        <v>3200</v>
      </c>
      <c r="I143" s="82">
        <v>0</v>
      </c>
      <c r="J143" s="163">
        <f t="shared" si="6"/>
        <v>9600</v>
      </c>
      <c r="K143" s="163">
        <f t="shared" si="7"/>
        <v>0</v>
      </c>
      <c r="L143" s="81">
        <v>0</v>
      </c>
      <c r="M143" s="81">
        <v>0</v>
      </c>
      <c r="N143" s="91">
        <v>3200</v>
      </c>
      <c r="O143" s="91"/>
      <c r="P143" s="91"/>
      <c r="Q143" s="91"/>
      <c r="R143" s="91"/>
      <c r="S143" s="91"/>
      <c r="T143" s="91">
        <v>0</v>
      </c>
      <c r="U143" s="91"/>
      <c r="V143" s="81">
        <v>9600</v>
      </c>
      <c r="W143" s="81">
        <v>0</v>
      </c>
      <c r="X143" s="29">
        <v>3200</v>
      </c>
      <c r="Y143" s="82">
        <v>0</v>
      </c>
      <c r="Z143" s="83"/>
      <c r="AA143" s="83"/>
      <c r="AB143" s="83"/>
      <c r="AC143" s="137">
        <v>0</v>
      </c>
      <c r="AD143" s="137">
        <v>0</v>
      </c>
      <c r="AE143" s="143">
        <f t="shared" si="5"/>
        <v>0</v>
      </c>
      <c r="AF143" s="173"/>
      <c r="AG143" s="173"/>
      <c r="AH143" s="143">
        <f t="shared" si="8"/>
        <v>0</v>
      </c>
      <c r="AI143" s="4"/>
      <c r="AJ143" s="4"/>
      <c r="AK143" s="4"/>
    </row>
    <row r="144" spans="1:37" ht="40.9" customHeight="1" x14ac:dyDescent="0.3">
      <c r="A144" s="208" t="s">
        <v>155</v>
      </c>
      <c r="B144" s="208"/>
      <c r="C144" s="32" t="s">
        <v>58</v>
      </c>
      <c r="D144" s="26" t="s">
        <v>124</v>
      </c>
      <c r="E144" s="35" t="s">
        <v>156</v>
      </c>
      <c r="F144" s="91">
        <v>14400</v>
      </c>
      <c r="G144" s="91"/>
      <c r="H144" s="29">
        <v>4800</v>
      </c>
      <c r="I144" s="82">
        <v>0</v>
      </c>
      <c r="J144" s="163">
        <f t="shared" si="6"/>
        <v>14400</v>
      </c>
      <c r="K144" s="163">
        <f t="shared" si="7"/>
        <v>0</v>
      </c>
      <c r="L144" s="81">
        <v>0</v>
      </c>
      <c r="M144" s="81">
        <v>0</v>
      </c>
      <c r="N144" s="91">
        <v>4800</v>
      </c>
      <c r="O144" s="91"/>
      <c r="P144" s="91"/>
      <c r="Q144" s="91"/>
      <c r="R144" s="91"/>
      <c r="S144" s="91"/>
      <c r="T144" s="91">
        <v>0</v>
      </c>
      <c r="U144" s="91"/>
      <c r="V144" s="81">
        <v>14400</v>
      </c>
      <c r="W144" s="81">
        <v>0</v>
      </c>
      <c r="X144" s="29">
        <v>4800</v>
      </c>
      <c r="Y144" s="82">
        <v>0</v>
      </c>
      <c r="Z144" s="83"/>
      <c r="AA144" s="83"/>
      <c r="AB144" s="83"/>
      <c r="AC144" s="137">
        <v>0</v>
      </c>
      <c r="AD144" s="137">
        <v>0</v>
      </c>
      <c r="AE144" s="143">
        <f t="shared" si="5"/>
        <v>0</v>
      </c>
      <c r="AF144" s="173"/>
      <c r="AG144" s="173"/>
      <c r="AH144" s="143">
        <f t="shared" si="8"/>
        <v>0</v>
      </c>
      <c r="AI144" s="4"/>
      <c r="AJ144" s="4"/>
      <c r="AK144" s="4"/>
    </row>
    <row r="145" spans="1:37" ht="35.25" customHeight="1" x14ac:dyDescent="0.3">
      <c r="A145" s="208" t="s">
        <v>157</v>
      </c>
      <c r="B145" s="208"/>
      <c r="C145" s="32" t="s">
        <v>58</v>
      </c>
      <c r="D145" s="26" t="s">
        <v>124</v>
      </c>
      <c r="E145" s="35" t="s">
        <v>158</v>
      </c>
      <c r="F145" s="91">
        <v>24000</v>
      </c>
      <c r="G145" s="91"/>
      <c r="H145" s="29">
        <v>8000</v>
      </c>
      <c r="I145" s="82">
        <v>0</v>
      </c>
      <c r="J145" s="163">
        <f t="shared" si="6"/>
        <v>24000</v>
      </c>
      <c r="K145" s="163">
        <f t="shared" si="7"/>
        <v>0</v>
      </c>
      <c r="L145" s="81">
        <v>0</v>
      </c>
      <c r="M145" s="81">
        <v>0</v>
      </c>
      <c r="N145" s="91">
        <v>8000</v>
      </c>
      <c r="O145" s="91"/>
      <c r="P145" s="91"/>
      <c r="Q145" s="91"/>
      <c r="R145" s="91"/>
      <c r="S145" s="91"/>
      <c r="T145" s="91">
        <v>0</v>
      </c>
      <c r="U145" s="91"/>
      <c r="V145" s="81">
        <v>24000</v>
      </c>
      <c r="W145" s="81">
        <v>0</v>
      </c>
      <c r="X145" s="29">
        <v>8000</v>
      </c>
      <c r="Y145" s="82">
        <v>0</v>
      </c>
      <c r="Z145" s="83"/>
      <c r="AA145" s="83"/>
      <c r="AB145" s="83"/>
      <c r="AC145" s="137">
        <v>0</v>
      </c>
      <c r="AD145" s="137">
        <v>0</v>
      </c>
      <c r="AE145" s="143">
        <f t="shared" si="5"/>
        <v>0</v>
      </c>
      <c r="AF145" s="173"/>
      <c r="AG145" s="173"/>
      <c r="AH145" s="143">
        <f t="shared" si="8"/>
        <v>0</v>
      </c>
      <c r="AI145" s="4"/>
      <c r="AJ145" s="4"/>
      <c r="AK145" s="4"/>
    </row>
    <row r="146" spans="1:37" ht="42.6" customHeight="1" x14ac:dyDescent="0.3">
      <c r="A146" s="208" t="s">
        <v>159</v>
      </c>
      <c r="B146" s="208"/>
      <c r="C146" s="32" t="s">
        <v>58</v>
      </c>
      <c r="D146" s="26" t="s">
        <v>124</v>
      </c>
      <c r="E146" s="35" t="s">
        <v>160</v>
      </c>
      <c r="F146" s="91">
        <v>48000</v>
      </c>
      <c r="G146" s="91"/>
      <c r="H146" s="29">
        <v>16000</v>
      </c>
      <c r="I146" s="82">
        <v>0</v>
      </c>
      <c r="J146" s="163">
        <f t="shared" si="6"/>
        <v>48000</v>
      </c>
      <c r="K146" s="163">
        <f t="shared" si="7"/>
        <v>0</v>
      </c>
      <c r="L146" s="81">
        <v>0</v>
      </c>
      <c r="M146" s="81">
        <v>0</v>
      </c>
      <c r="N146" s="91">
        <v>16000</v>
      </c>
      <c r="O146" s="91"/>
      <c r="P146" s="91"/>
      <c r="Q146" s="91"/>
      <c r="R146" s="91"/>
      <c r="S146" s="91"/>
      <c r="T146" s="91">
        <v>0</v>
      </c>
      <c r="U146" s="91"/>
      <c r="V146" s="81">
        <v>48000</v>
      </c>
      <c r="W146" s="81">
        <v>0</v>
      </c>
      <c r="X146" s="29">
        <v>16000</v>
      </c>
      <c r="Y146" s="82">
        <v>0</v>
      </c>
      <c r="Z146" s="83"/>
      <c r="AA146" s="83"/>
      <c r="AB146" s="83"/>
      <c r="AC146" s="137">
        <v>0</v>
      </c>
      <c r="AD146" s="137">
        <v>0</v>
      </c>
      <c r="AE146" s="143">
        <f t="shared" si="5"/>
        <v>0</v>
      </c>
      <c r="AF146" s="173"/>
      <c r="AG146" s="173"/>
      <c r="AH146" s="143">
        <f t="shared" si="8"/>
        <v>0</v>
      </c>
      <c r="AI146" s="4"/>
      <c r="AJ146" s="4"/>
      <c r="AK146" s="4"/>
    </row>
    <row r="147" spans="1:37" ht="46.9" customHeight="1" x14ac:dyDescent="0.3">
      <c r="A147" s="208" t="s">
        <v>161</v>
      </c>
      <c r="B147" s="208"/>
      <c r="C147" s="32" t="s">
        <v>58</v>
      </c>
      <c r="D147" s="26" t="s">
        <v>124</v>
      </c>
      <c r="E147" s="35" t="s">
        <v>162</v>
      </c>
      <c r="F147" s="91">
        <v>4800</v>
      </c>
      <c r="G147" s="91"/>
      <c r="H147" s="29">
        <v>1600</v>
      </c>
      <c r="I147" s="82">
        <v>0</v>
      </c>
      <c r="J147" s="163">
        <f t="shared" si="6"/>
        <v>4800</v>
      </c>
      <c r="K147" s="163">
        <f t="shared" si="7"/>
        <v>0</v>
      </c>
      <c r="L147" s="81">
        <v>0</v>
      </c>
      <c r="M147" s="81">
        <v>0</v>
      </c>
      <c r="N147" s="91">
        <v>1600</v>
      </c>
      <c r="O147" s="91"/>
      <c r="P147" s="91"/>
      <c r="Q147" s="91"/>
      <c r="R147" s="91"/>
      <c r="S147" s="91"/>
      <c r="T147" s="91">
        <v>0</v>
      </c>
      <c r="U147" s="91"/>
      <c r="V147" s="81">
        <v>4800</v>
      </c>
      <c r="W147" s="81">
        <v>0</v>
      </c>
      <c r="X147" s="29">
        <v>1600</v>
      </c>
      <c r="Y147" s="82">
        <v>0</v>
      </c>
      <c r="Z147" s="83"/>
      <c r="AA147" s="83"/>
      <c r="AB147" s="83"/>
      <c r="AC147" s="137">
        <v>0</v>
      </c>
      <c r="AD147" s="137">
        <v>0</v>
      </c>
      <c r="AE147" s="143">
        <f t="shared" si="5"/>
        <v>0</v>
      </c>
      <c r="AF147" s="173"/>
      <c r="AG147" s="173"/>
      <c r="AH147" s="143">
        <f t="shared" si="8"/>
        <v>0</v>
      </c>
      <c r="AI147" s="4"/>
      <c r="AJ147" s="4"/>
      <c r="AK147" s="4"/>
    </row>
    <row r="148" spans="1:37" ht="40.9" customHeight="1" x14ac:dyDescent="0.3">
      <c r="A148" s="208" t="s">
        <v>163</v>
      </c>
      <c r="B148" s="208"/>
      <c r="C148" s="32" t="s">
        <v>58</v>
      </c>
      <c r="D148" s="26" t="s">
        <v>124</v>
      </c>
      <c r="E148" s="35" t="s">
        <v>164</v>
      </c>
      <c r="F148" s="91">
        <v>24000</v>
      </c>
      <c r="G148" s="91"/>
      <c r="H148" s="29">
        <v>8000</v>
      </c>
      <c r="I148" s="82">
        <v>0</v>
      </c>
      <c r="J148" s="163">
        <f t="shared" si="6"/>
        <v>24000</v>
      </c>
      <c r="K148" s="163">
        <f t="shared" si="7"/>
        <v>0</v>
      </c>
      <c r="L148" s="81">
        <v>0</v>
      </c>
      <c r="M148" s="81">
        <v>0</v>
      </c>
      <c r="N148" s="91">
        <v>8000</v>
      </c>
      <c r="O148" s="91"/>
      <c r="P148" s="91"/>
      <c r="Q148" s="91"/>
      <c r="R148" s="91"/>
      <c r="S148" s="91"/>
      <c r="T148" s="91">
        <v>0</v>
      </c>
      <c r="U148" s="91"/>
      <c r="V148" s="81">
        <v>24000</v>
      </c>
      <c r="W148" s="81">
        <v>0</v>
      </c>
      <c r="X148" s="29">
        <v>8000</v>
      </c>
      <c r="Y148" s="82">
        <v>0</v>
      </c>
      <c r="Z148" s="83"/>
      <c r="AA148" s="83"/>
      <c r="AB148" s="83"/>
      <c r="AC148" s="137">
        <v>0</v>
      </c>
      <c r="AD148" s="137">
        <v>0</v>
      </c>
      <c r="AE148" s="143">
        <f t="shared" si="5"/>
        <v>0</v>
      </c>
      <c r="AF148" s="173"/>
      <c r="AG148" s="173"/>
      <c r="AH148" s="143">
        <f t="shared" si="8"/>
        <v>0</v>
      </c>
      <c r="AI148" s="4"/>
      <c r="AJ148" s="4"/>
      <c r="AK148" s="4"/>
    </row>
    <row r="149" spans="1:37" ht="36.6" customHeight="1" x14ac:dyDescent="0.3">
      <c r="A149" s="208" t="s">
        <v>165</v>
      </c>
      <c r="B149" s="208"/>
      <c r="C149" s="32" t="s">
        <v>58</v>
      </c>
      <c r="D149" s="26" t="s">
        <v>124</v>
      </c>
      <c r="E149" s="35" t="s">
        <v>166</v>
      </c>
      <c r="F149" s="91">
        <v>36000</v>
      </c>
      <c r="G149" s="91"/>
      <c r="H149" s="29">
        <v>12000</v>
      </c>
      <c r="I149" s="82">
        <v>0</v>
      </c>
      <c r="J149" s="163">
        <f t="shared" si="6"/>
        <v>36000</v>
      </c>
      <c r="K149" s="163">
        <f t="shared" si="7"/>
        <v>0</v>
      </c>
      <c r="L149" s="81">
        <v>0</v>
      </c>
      <c r="M149" s="81">
        <v>0</v>
      </c>
      <c r="N149" s="91">
        <v>12000</v>
      </c>
      <c r="O149" s="91"/>
      <c r="P149" s="91"/>
      <c r="Q149" s="91"/>
      <c r="R149" s="91"/>
      <c r="S149" s="91"/>
      <c r="T149" s="91">
        <v>0</v>
      </c>
      <c r="U149" s="91"/>
      <c r="V149" s="81">
        <v>36000</v>
      </c>
      <c r="W149" s="81">
        <v>0</v>
      </c>
      <c r="X149" s="29">
        <v>12000</v>
      </c>
      <c r="Y149" s="82">
        <v>0</v>
      </c>
      <c r="Z149" s="83"/>
      <c r="AA149" s="83"/>
      <c r="AB149" s="83"/>
      <c r="AC149" s="137">
        <v>0</v>
      </c>
      <c r="AD149" s="137">
        <v>0</v>
      </c>
      <c r="AE149" s="143">
        <f t="shared" si="5"/>
        <v>0</v>
      </c>
      <c r="AF149" s="173"/>
      <c r="AG149" s="173"/>
      <c r="AH149" s="143">
        <f t="shared" si="8"/>
        <v>0</v>
      </c>
      <c r="AI149" s="4"/>
      <c r="AJ149" s="4"/>
      <c r="AK149" s="4"/>
    </row>
    <row r="150" spans="1:37" ht="40.9" customHeight="1" x14ac:dyDescent="0.3">
      <c r="A150" s="208" t="s">
        <v>167</v>
      </c>
      <c r="B150" s="208"/>
      <c r="C150" s="32" t="s">
        <v>58</v>
      </c>
      <c r="D150" s="26" t="s">
        <v>124</v>
      </c>
      <c r="E150" s="35" t="s">
        <v>168</v>
      </c>
      <c r="F150" s="91">
        <v>24000</v>
      </c>
      <c r="G150" s="91"/>
      <c r="H150" s="29">
        <v>8000</v>
      </c>
      <c r="I150" s="82">
        <v>0</v>
      </c>
      <c r="J150" s="163">
        <f t="shared" si="6"/>
        <v>24000</v>
      </c>
      <c r="K150" s="163">
        <f t="shared" si="7"/>
        <v>0</v>
      </c>
      <c r="L150" s="81">
        <v>0</v>
      </c>
      <c r="M150" s="81">
        <v>0</v>
      </c>
      <c r="N150" s="91">
        <v>8000</v>
      </c>
      <c r="O150" s="91"/>
      <c r="P150" s="91"/>
      <c r="Q150" s="91"/>
      <c r="R150" s="91"/>
      <c r="S150" s="91"/>
      <c r="T150" s="91">
        <v>0</v>
      </c>
      <c r="U150" s="91"/>
      <c r="V150" s="81">
        <v>24000</v>
      </c>
      <c r="W150" s="81">
        <v>0</v>
      </c>
      <c r="X150" s="29">
        <v>8000</v>
      </c>
      <c r="Y150" s="82">
        <v>0</v>
      </c>
      <c r="Z150" s="83"/>
      <c r="AA150" s="83"/>
      <c r="AB150" s="83"/>
      <c r="AC150" s="137">
        <v>0</v>
      </c>
      <c r="AD150" s="137">
        <v>0</v>
      </c>
      <c r="AE150" s="143">
        <f t="shared" si="5"/>
        <v>0</v>
      </c>
      <c r="AF150" s="173"/>
      <c r="AG150" s="173"/>
      <c r="AH150" s="143">
        <f t="shared" si="8"/>
        <v>0</v>
      </c>
      <c r="AI150" s="4"/>
      <c r="AJ150" s="4"/>
      <c r="AK150" s="4"/>
    </row>
    <row r="151" spans="1:37" ht="40.9" customHeight="1" x14ac:dyDescent="0.3">
      <c r="A151" s="208" t="s">
        <v>169</v>
      </c>
      <c r="B151" s="208"/>
      <c r="C151" s="32" t="s">
        <v>58</v>
      </c>
      <c r="D151" s="26" t="s">
        <v>124</v>
      </c>
      <c r="E151" s="35" t="s">
        <v>170</v>
      </c>
      <c r="F151" s="91">
        <v>9600</v>
      </c>
      <c r="G151" s="91"/>
      <c r="H151" s="29">
        <v>3200</v>
      </c>
      <c r="I151" s="82">
        <v>0</v>
      </c>
      <c r="J151" s="163">
        <f t="shared" si="6"/>
        <v>9600</v>
      </c>
      <c r="K151" s="163">
        <f t="shared" si="7"/>
        <v>0</v>
      </c>
      <c r="L151" s="81">
        <v>0</v>
      </c>
      <c r="M151" s="81">
        <v>0</v>
      </c>
      <c r="N151" s="91">
        <v>3200</v>
      </c>
      <c r="O151" s="91"/>
      <c r="P151" s="91"/>
      <c r="Q151" s="91"/>
      <c r="R151" s="91"/>
      <c r="S151" s="91"/>
      <c r="T151" s="91">
        <v>0</v>
      </c>
      <c r="U151" s="91"/>
      <c r="V151" s="81">
        <v>9600</v>
      </c>
      <c r="W151" s="81">
        <v>0</v>
      </c>
      <c r="X151" s="29">
        <v>3200</v>
      </c>
      <c r="Y151" s="82">
        <v>0</v>
      </c>
      <c r="Z151" s="83"/>
      <c r="AA151" s="83"/>
      <c r="AB151" s="83"/>
      <c r="AC151" s="137">
        <v>0</v>
      </c>
      <c r="AD151" s="137">
        <v>0</v>
      </c>
      <c r="AE151" s="143">
        <f t="shared" si="5"/>
        <v>0</v>
      </c>
      <c r="AF151" s="173"/>
      <c r="AG151" s="173"/>
      <c r="AH151" s="143">
        <f t="shared" si="8"/>
        <v>0</v>
      </c>
      <c r="AI151" s="4"/>
      <c r="AJ151" s="4"/>
      <c r="AK151" s="4"/>
    </row>
    <row r="152" spans="1:37" ht="42" customHeight="1" x14ac:dyDescent="0.3">
      <c r="A152" s="223" t="s">
        <v>286</v>
      </c>
      <c r="B152" s="223"/>
      <c r="C152" s="32" t="s">
        <v>58</v>
      </c>
      <c r="D152" s="26" t="s">
        <v>124</v>
      </c>
      <c r="E152" s="35" t="s">
        <v>171</v>
      </c>
      <c r="F152" s="91">
        <v>4800</v>
      </c>
      <c r="G152" s="91"/>
      <c r="H152" s="29">
        <v>1600</v>
      </c>
      <c r="I152" s="82">
        <v>0</v>
      </c>
      <c r="J152" s="163">
        <f t="shared" si="6"/>
        <v>4800</v>
      </c>
      <c r="K152" s="163">
        <f t="shared" si="7"/>
        <v>0</v>
      </c>
      <c r="L152" s="81">
        <v>0</v>
      </c>
      <c r="M152" s="81">
        <v>0</v>
      </c>
      <c r="N152" s="91">
        <v>1600</v>
      </c>
      <c r="O152" s="91"/>
      <c r="P152" s="91"/>
      <c r="Q152" s="91"/>
      <c r="R152" s="91"/>
      <c r="S152" s="91"/>
      <c r="T152" s="91">
        <v>0</v>
      </c>
      <c r="U152" s="91"/>
      <c r="V152" s="81">
        <v>4800</v>
      </c>
      <c r="W152" s="81">
        <v>0</v>
      </c>
      <c r="X152" s="29">
        <v>1600</v>
      </c>
      <c r="Y152" s="82">
        <v>0</v>
      </c>
      <c r="Z152" s="83"/>
      <c r="AA152" s="83"/>
      <c r="AB152" s="83"/>
      <c r="AC152" s="137">
        <v>0</v>
      </c>
      <c r="AD152" s="137">
        <v>0</v>
      </c>
      <c r="AE152" s="143">
        <f t="shared" si="5"/>
        <v>0</v>
      </c>
      <c r="AF152" s="173"/>
      <c r="AG152" s="173"/>
      <c r="AH152" s="143">
        <f t="shared" si="8"/>
        <v>0</v>
      </c>
      <c r="AI152" s="4"/>
      <c r="AJ152" s="4"/>
      <c r="AK152" s="4"/>
    </row>
    <row r="153" spans="1:37" ht="40.9" customHeight="1" x14ac:dyDescent="0.3">
      <c r="A153" s="219" t="s">
        <v>172</v>
      </c>
      <c r="B153" s="219"/>
      <c r="C153" s="219"/>
      <c r="D153" s="219"/>
      <c r="E153" s="219"/>
      <c r="F153" s="91"/>
      <c r="G153" s="91"/>
      <c r="H153" s="82"/>
      <c r="I153" s="82"/>
      <c r="J153" s="163">
        <f t="shared" si="6"/>
        <v>0</v>
      </c>
      <c r="K153" s="163">
        <f t="shared" si="7"/>
        <v>0</v>
      </c>
      <c r="L153" s="81"/>
      <c r="M153" s="81"/>
      <c r="N153" s="91"/>
      <c r="O153" s="91"/>
      <c r="P153" s="91"/>
      <c r="Q153" s="91"/>
      <c r="R153" s="91"/>
      <c r="S153" s="91"/>
      <c r="T153" s="91"/>
      <c r="U153" s="91"/>
      <c r="V153" s="81"/>
      <c r="W153" s="81"/>
      <c r="X153" s="82"/>
      <c r="Y153" s="82"/>
      <c r="Z153" s="83"/>
      <c r="AA153" s="83"/>
      <c r="AB153" s="83"/>
      <c r="AC153" s="137">
        <v>0</v>
      </c>
      <c r="AD153" s="137">
        <v>0</v>
      </c>
      <c r="AE153" s="143">
        <f t="shared" si="5"/>
        <v>0</v>
      </c>
      <c r="AF153" s="173"/>
      <c r="AG153" s="173"/>
      <c r="AH153" s="143">
        <f t="shared" si="8"/>
        <v>0</v>
      </c>
      <c r="AI153" s="4"/>
      <c r="AJ153" s="4"/>
      <c r="AK153" s="4"/>
    </row>
    <row r="154" spans="1:37" ht="60" customHeight="1" x14ac:dyDescent="0.3">
      <c r="A154" s="208" t="s">
        <v>259</v>
      </c>
      <c r="B154" s="208"/>
      <c r="C154" s="32" t="s">
        <v>58</v>
      </c>
      <c r="D154" s="40">
        <v>2240</v>
      </c>
      <c r="E154" s="80" t="s">
        <v>64</v>
      </c>
      <c r="F154" s="81">
        <v>60000</v>
      </c>
      <c r="G154" s="81"/>
      <c r="H154" s="82">
        <v>60000</v>
      </c>
      <c r="I154" s="82">
        <v>0</v>
      </c>
      <c r="J154" s="163">
        <f t="shared" si="6"/>
        <v>60000</v>
      </c>
      <c r="K154" s="163">
        <f t="shared" si="7"/>
        <v>0</v>
      </c>
      <c r="L154" s="81">
        <v>0</v>
      </c>
      <c r="M154" s="81">
        <v>0</v>
      </c>
      <c r="N154" s="81">
        <v>60000</v>
      </c>
      <c r="O154" s="81"/>
      <c r="P154" s="81"/>
      <c r="Q154" s="81"/>
      <c r="R154" s="81"/>
      <c r="S154" s="81"/>
      <c r="T154" s="81">
        <v>0</v>
      </c>
      <c r="U154" s="81"/>
      <c r="V154" s="81">
        <v>60000</v>
      </c>
      <c r="W154" s="81">
        <v>0</v>
      </c>
      <c r="X154" s="82">
        <v>60000</v>
      </c>
      <c r="Y154" s="82">
        <v>0</v>
      </c>
      <c r="Z154" s="83"/>
      <c r="AA154" s="83"/>
      <c r="AB154" s="83"/>
      <c r="AC154" s="137">
        <v>0</v>
      </c>
      <c r="AD154" s="137">
        <v>0</v>
      </c>
      <c r="AE154" s="143">
        <f t="shared" si="5"/>
        <v>0</v>
      </c>
      <c r="AF154" s="173"/>
      <c r="AG154" s="173"/>
      <c r="AH154" s="143">
        <f t="shared" si="8"/>
        <v>0</v>
      </c>
      <c r="AI154" s="4"/>
      <c r="AJ154" s="4"/>
      <c r="AK154" s="4"/>
    </row>
    <row r="155" spans="1:37" ht="46.9" customHeight="1" x14ac:dyDescent="0.3">
      <c r="A155" s="208" t="s">
        <v>173</v>
      </c>
      <c r="B155" s="208"/>
      <c r="C155" s="32" t="s">
        <v>58</v>
      </c>
      <c r="D155" s="40">
        <v>2240</v>
      </c>
      <c r="E155" s="80" t="s">
        <v>84</v>
      </c>
      <c r="F155" s="81">
        <v>258000</v>
      </c>
      <c r="G155" s="81"/>
      <c r="H155" s="82">
        <v>258000</v>
      </c>
      <c r="I155" s="82">
        <v>0</v>
      </c>
      <c r="J155" s="163">
        <f t="shared" si="6"/>
        <v>258000</v>
      </c>
      <c r="K155" s="163">
        <f t="shared" si="7"/>
        <v>0</v>
      </c>
      <c r="L155" s="81">
        <v>0</v>
      </c>
      <c r="M155" s="81">
        <v>0</v>
      </c>
      <c r="N155" s="81">
        <v>258000</v>
      </c>
      <c r="O155" s="81"/>
      <c r="P155" s="81"/>
      <c r="Q155" s="81"/>
      <c r="R155" s="81"/>
      <c r="S155" s="81"/>
      <c r="T155" s="81">
        <v>0</v>
      </c>
      <c r="U155" s="81"/>
      <c r="V155" s="81">
        <v>258000</v>
      </c>
      <c r="W155" s="81">
        <v>0</v>
      </c>
      <c r="X155" s="82">
        <v>258000</v>
      </c>
      <c r="Y155" s="82">
        <v>0</v>
      </c>
      <c r="Z155" s="83"/>
      <c r="AA155" s="83"/>
      <c r="AB155" s="83"/>
      <c r="AC155" s="137">
        <v>0</v>
      </c>
      <c r="AD155" s="137">
        <v>0</v>
      </c>
      <c r="AE155" s="143">
        <f t="shared" si="5"/>
        <v>0</v>
      </c>
      <c r="AF155" s="173"/>
      <c r="AG155" s="173"/>
      <c r="AH155" s="143">
        <f t="shared" si="8"/>
        <v>0</v>
      </c>
      <c r="AI155" s="4"/>
      <c r="AJ155" s="4"/>
      <c r="AK155" s="4"/>
    </row>
    <row r="156" spans="1:37" ht="46.9" customHeight="1" x14ac:dyDescent="0.3">
      <c r="A156" s="217" t="s">
        <v>260</v>
      </c>
      <c r="B156" s="218"/>
      <c r="C156" s="32" t="s">
        <v>58</v>
      </c>
      <c r="D156" s="40">
        <v>2240</v>
      </c>
      <c r="E156" s="80" t="s">
        <v>66</v>
      </c>
      <c r="F156" s="81">
        <v>100000</v>
      </c>
      <c r="G156" s="81"/>
      <c r="H156" s="82">
        <v>0</v>
      </c>
      <c r="I156" s="82"/>
      <c r="J156" s="163">
        <f t="shared" si="6"/>
        <v>0</v>
      </c>
      <c r="K156" s="163">
        <f t="shared" si="7"/>
        <v>0</v>
      </c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2">
        <v>0</v>
      </c>
      <c r="Y156" s="82"/>
      <c r="Z156" s="83"/>
      <c r="AA156" s="83"/>
      <c r="AB156" s="83"/>
      <c r="AC156" s="137">
        <v>-100000</v>
      </c>
      <c r="AD156" s="137">
        <v>0</v>
      </c>
      <c r="AE156" s="143">
        <f t="shared" si="5"/>
        <v>-100000</v>
      </c>
      <c r="AF156" s="173"/>
      <c r="AG156" s="173"/>
      <c r="AH156" s="143">
        <f t="shared" si="8"/>
        <v>0</v>
      </c>
      <c r="AI156" s="4"/>
      <c r="AJ156" s="4"/>
      <c r="AK156" s="4"/>
    </row>
    <row r="157" spans="1:37" ht="43.15" customHeight="1" x14ac:dyDescent="0.3">
      <c r="A157" s="219" t="s">
        <v>174</v>
      </c>
      <c r="B157" s="219"/>
      <c r="C157" s="219"/>
      <c r="D157" s="219"/>
      <c r="E157" s="219"/>
      <c r="F157" s="85"/>
      <c r="G157" s="85"/>
      <c r="H157" s="82"/>
      <c r="I157" s="82"/>
      <c r="J157" s="163">
        <f t="shared" si="6"/>
        <v>0</v>
      </c>
      <c r="K157" s="163">
        <f t="shared" si="7"/>
        <v>0</v>
      </c>
      <c r="L157" s="81"/>
      <c r="M157" s="81"/>
      <c r="N157" s="85"/>
      <c r="O157" s="85"/>
      <c r="P157" s="85"/>
      <c r="Q157" s="85"/>
      <c r="R157" s="85"/>
      <c r="S157" s="85"/>
      <c r="T157" s="85"/>
      <c r="U157" s="85"/>
      <c r="V157" s="81"/>
      <c r="W157" s="81"/>
      <c r="X157" s="82"/>
      <c r="Y157" s="82"/>
      <c r="Z157" s="83"/>
      <c r="AA157" s="83"/>
      <c r="AB157" s="83"/>
      <c r="AC157" s="137">
        <v>0</v>
      </c>
      <c r="AD157" s="137">
        <v>0</v>
      </c>
      <c r="AE157" s="143">
        <f t="shared" si="5"/>
        <v>0</v>
      </c>
      <c r="AF157" s="173"/>
      <c r="AG157" s="173"/>
      <c r="AH157" s="143">
        <f t="shared" si="8"/>
        <v>0</v>
      </c>
      <c r="AI157" s="4"/>
      <c r="AJ157" s="4"/>
      <c r="AK157" s="4"/>
    </row>
    <row r="158" spans="1:37" ht="39" customHeight="1" x14ac:dyDescent="0.3">
      <c r="A158" s="221" t="s">
        <v>175</v>
      </c>
      <c r="B158" s="221"/>
      <c r="C158" s="32"/>
      <c r="D158" s="26" t="s">
        <v>124</v>
      </c>
      <c r="E158" s="35" t="s">
        <v>64</v>
      </c>
      <c r="F158" s="91"/>
      <c r="G158" s="91"/>
      <c r="H158" s="82">
        <v>0</v>
      </c>
      <c r="I158" s="82">
        <v>0</v>
      </c>
      <c r="J158" s="163">
        <f t="shared" si="6"/>
        <v>0</v>
      </c>
      <c r="K158" s="163">
        <f t="shared" si="7"/>
        <v>0</v>
      </c>
      <c r="L158" s="81">
        <v>0</v>
      </c>
      <c r="M158" s="81">
        <v>0</v>
      </c>
      <c r="N158" s="91"/>
      <c r="O158" s="91"/>
      <c r="P158" s="91"/>
      <c r="Q158" s="91"/>
      <c r="R158" s="91"/>
      <c r="S158" s="91"/>
      <c r="T158" s="91"/>
      <c r="U158" s="91"/>
      <c r="V158" s="81">
        <v>0</v>
      </c>
      <c r="W158" s="81">
        <v>0</v>
      </c>
      <c r="X158" s="82">
        <v>0</v>
      </c>
      <c r="Y158" s="82">
        <v>0</v>
      </c>
      <c r="Z158" s="83"/>
      <c r="AA158" s="83"/>
      <c r="AB158" s="83"/>
      <c r="AC158" s="137">
        <v>0</v>
      </c>
      <c r="AD158" s="137">
        <v>0</v>
      </c>
      <c r="AE158" s="143">
        <f t="shared" si="5"/>
        <v>0</v>
      </c>
      <c r="AF158" s="173"/>
      <c r="AG158" s="173"/>
      <c r="AH158" s="143">
        <f t="shared" si="8"/>
        <v>0</v>
      </c>
      <c r="AI158" s="4"/>
      <c r="AJ158" s="4"/>
      <c r="AK158" s="4"/>
    </row>
    <row r="159" spans="1:37" ht="38.25" customHeight="1" x14ac:dyDescent="0.3">
      <c r="A159" s="219" t="s">
        <v>176</v>
      </c>
      <c r="B159" s="219"/>
      <c r="C159" s="219"/>
      <c r="D159" s="219"/>
      <c r="E159" s="219"/>
      <c r="F159" s="85"/>
      <c r="G159" s="85"/>
      <c r="H159" s="82"/>
      <c r="I159" s="82"/>
      <c r="J159" s="163">
        <f t="shared" si="6"/>
        <v>0</v>
      </c>
      <c r="K159" s="163">
        <f t="shared" si="7"/>
        <v>0</v>
      </c>
      <c r="L159" s="81"/>
      <c r="M159" s="81"/>
      <c r="N159" s="85"/>
      <c r="O159" s="85"/>
      <c r="P159" s="85"/>
      <c r="Q159" s="85"/>
      <c r="R159" s="85"/>
      <c r="S159" s="85"/>
      <c r="T159" s="85"/>
      <c r="U159" s="85"/>
      <c r="V159" s="81"/>
      <c r="W159" s="81"/>
      <c r="X159" s="82"/>
      <c r="Y159" s="82"/>
      <c r="Z159" s="83"/>
      <c r="AA159" s="83"/>
      <c r="AB159" s="83"/>
      <c r="AC159" s="137">
        <v>0</v>
      </c>
      <c r="AD159" s="137">
        <v>0</v>
      </c>
      <c r="AE159" s="143">
        <f t="shared" si="5"/>
        <v>0</v>
      </c>
      <c r="AF159" s="173"/>
      <c r="AG159" s="173"/>
      <c r="AH159" s="143">
        <f t="shared" si="8"/>
        <v>0</v>
      </c>
      <c r="AI159" s="4"/>
      <c r="AJ159" s="4"/>
      <c r="AK159" s="4"/>
    </row>
    <row r="160" spans="1:37" ht="30" hidden="1" customHeight="1" x14ac:dyDescent="0.3">
      <c r="A160" s="208" t="s">
        <v>177</v>
      </c>
      <c r="B160" s="208"/>
      <c r="C160" s="32"/>
      <c r="D160" s="26" t="s">
        <v>124</v>
      </c>
      <c r="E160" s="35" t="s">
        <v>109</v>
      </c>
      <c r="F160" s="91"/>
      <c r="G160" s="91"/>
      <c r="H160" s="82">
        <v>0</v>
      </c>
      <c r="I160" s="82">
        <v>0</v>
      </c>
      <c r="J160" s="163">
        <f t="shared" si="6"/>
        <v>0</v>
      </c>
      <c r="K160" s="163">
        <f t="shared" si="7"/>
        <v>0</v>
      </c>
      <c r="L160" s="81">
        <v>0</v>
      </c>
      <c r="M160" s="81">
        <v>0</v>
      </c>
      <c r="N160" s="91"/>
      <c r="O160" s="91"/>
      <c r="P160" s="91"/>
      <c r="Q160" s="91"/>
      <c r="R160" s="91"/>
      <c r="S160" s="91"/>
      <c r="T160" s="91"/>
      <c r="U160" s="91"/>
      <c r="V160" s="81">
        <v>0</v>
      </c>
      <c r="W160" s="81">
        <v>0</v>
      </c>
      <c r="X160" s="82">
        <v>0</v>
      </c>
      <c r="Y160" s="82">
        <v>0</v>
      </c>
      <c r="Z160" s="83"/>
      <c r="AA160" s="83"/>
      <c r="AB160" s="83"/>
      <c r="AC160" s="137">
        <v>0</v>
      </c>
      <c r="AD160" s="137">
        <v>0</v>
      </c>
      <c r="AE160" s="143">
        <f t="shared" si="5"/>
        <v>0</v>
      </c>
      <c r="AF160" s="173"/>
      <c r="AG160" s="173"/>
      <c r="AH160" s="143">
        <f t="shared" si="8"/>
        <v>0</v>
      </c>
      <c r="AI160" s="4"/>
      <c r="AJ160" s="4"/>
      <c r="AK160" s="4"/>
    </row>
    <row r="161" spans="1:37" ht="30" customHeight="1" x14ac:dyDescent="0.3">
      <c r="A161" s="208" t="s">
        <v>178</v>
      </c>
      <c r="B161" s="208"/>
      <c r="C161" s="32" t="s">
        <v>58</v>
      </c>
      <c r="D161" s="26" t="s">
        <v>124</v>
      </c>
      <c r="E161" s="35" t="s">
        <v>109</v>
      </c>
      <c r="F161" s="91">
        <v>90000</v>
      </c>
      <c r="G161" s="91"/>
      <c r="H161" s="82">
        <v>90000</v>
      </c>
      <c r="I161" s="82">
        <v>0</v>
      </c>
      <c r="J161" s="163">
        <f t="shared" si="6"/>
        <v>360000</v>
      </c>
      <c r="K161" s="163">
        <f t="shared" si="7"/>
        <v>0</v>
      </c>
      <c r="L161" s="81">
        <v>270000</v>
      </c>
      <c r="M161" s="81">
        <v>0</v>
      </c>
      <c r="N161" s="91">
        <v>90000</v>
      </c>
      <c r="O161" s="91"/>
      <c r="P161" s="91"/>
      <c r="Q161" s="91"/>
      <c r="R161" s="91"/>
      <c r="S161" s="91"/>
      <c r="T161" s="91">
        <v>0</v>
      </c>
      <c r="U161" s="91"/>
      <c r="V161" s="81">
        <v>360000</v>
      </c>
      <c r="W161" s="81">
        <v>0</v>
      </c>
      <c r="X161" s="82">
        <v>90000</v>
      </c>
      <c r="Y161" s="82">
        <v>0</v>
      </c>
      <c r="Z161" s="83">
        <v>270000</v>
      </c>
      <c r="AA161" s="83"/>
      <c r="AB161" s="83">
        <v>270000</v>
      </c>
      <c r="AC161" s="137">
        <v>0</v>
      </c>
      <c r="AD161" s="137">
        <v>0</v>
      </c>
      <c r="AE161" s="143">
        <f t="shared" si="5"/>
        <v>0</v>
      </c>
      <c r="AF161" s="173"/>
      <c r="AG161" s="173"/>
      <c r="AH161" s="143">
        <f t="shared" si="8"/>
        <v>0</v>
      </c>
      <c r="AI161" s="4"/>
      <c r="AJ161" s="4"/>
      <c r="AK161" s="4"/>
    </row>
    <row r="162" spans="1:37" ht="47.45" customHeight="1" x14ac:dyDescent="0.3">
      <c r="A162" s="208" t="s">
        <v>179</v>
      </c>
      <c r="B162" s="208"/>
      <c r="C162" s="32" t="s">
        <v>58</v>
      </c>
      <c r="D162" s="26" t="s">
        <v>124</v>
      </c>
      <c r="E162" s="35" t="s">
        <v>111</v>
      </c>
      <c r="F162" s="91">
        <v>343680</v>
      </c>
      <c r="G162" s="91"/>
      <c r="H162" s="82">
        <v>343680</v>
      </c>
      <c r="I162" s="82">
        <v>0</v>
      </c>
      <c r="J162" s="163">
        <f t="shared" si="6"/>
        <v>343680</v>
      </c>
      <c r="K162" s="163">
        <f t="shared" si="7"/>
        <v>0</v>
      </c>
      <c r="L162" s="81">
        <v>0</v>
      </c>
      <c r="M162" s="81">
        <v>0</v>
      </c>
      <c r="N162" s="91">
        <v>343680</v>
      </c>
      <c r="O162" s="91"/>
      <c r="P162" s="91"/>
      <c r="Q162" s="91"/>
      <c r="R162" s="91"/>
      <c r="S162" s="91"/>
      <c r="T162" s="91">
        <v>0</v>
      </c>
      <c r="U162" s="91"/>
      <c r="V162" s="81">
        <v>343680</v>
      </c>
      <c r="W162" s="81">
        <v>0</v>
      </c>
      <c r="X162" s="82">
        <v>343680</v>
      </c>
      <c r="Y162" s="82">
        <v>0</v>
      </c>
      <c r="Z162" s="83"/>
      <c r="AA162" s="83"/>
      <c r="AB162" s="83"/>
      <c r="AC162" s="137">
        <v>0</v>
      </c>
      <c r="AD162" s="137">
        <v>0</v>
      </c>
      <c r="AE162" s="143">
        <f t="shared" si="5"/>
        <v>0</v>
      </c>
      <c r="AF162" s="173"/>
      <c r="AG162" s="173"/>
      <c r="AH162" s="143">
        <f t="shared" si="8"/>
        <v>0</v>
      </c>
      <c r="AI162" s="4"/>
      <c r="AJ162" s="4"/>
      <c r="AK162" s="4"/>
    </row>
    <row r="163" spans="1:37" ht="30" customHeight="1" x14ac:dyDescent="0.3">
      <c r="A163" s="208" t="s">
        <v>180</v>
      </c>
      <c r="B163" s="208"/>
      <c r="C163" s="32" t="s">
        <v>58</v>
      </c>
      <c r="D163" s="26" t="s">
        <v>124</v>
      </c>
      <c r="E163" s="35" t="s">
        <v>113</v>
      </c>
      <c r="F163" s="91">
        <v>18000</v>
      </c>
      <c r="G163" s="91"/>
      <c r="H163" s="82">
        <v>18000</v>
      </c>
      <c r="I163" s="82">
        <v>0</v>
      </c>
      <c r="J163" s="163">
        <f t="shared" si="6"/>
        <v>48000</v>
      </c>
      <c r="K163" s="163">
        <f t="shared" si="7"/>
        <v>0</v>
      </c>
      <c r="L163" s="81">
        <v>0</v>
      </c>
      <c r="M163" s="81">
        <v>0</v>
      </c>
      <c r="N163" s="91">
        <v>18000</v>
      </c>
      <c r="O163" s="91"/>
      <c r="P163" s="91"/>
      <c r="Q163" s="91"/>
      <c r="R163" s="91"/>
      <c r="S163" s="91"/>
      <c r="T163" s="91">
        <v>0</v>
      </c>
      <c r="U163" s="91"/>
      <c r="V163" s="81">
        <v>18000</v>
      </c>
      <c r="W163" s="81">
        <v>0</v>
      </c>
      <c r="X163" s="82">
        <v>18000</v>
      </c>
      <c r="Y163" s="82">
        <v>0</v>
      </c>
      <c r="Z163" s="83"/>
      <c r="AA163" s="83"/>
      <c r="AB163" s="83"/>
      <c r="AC163" s="137">
        <v>30000</v>
      </c>
      <c r="AD163" s="137">
        <v>0</v>
      </c>
      <c r="AE163" s="143">
        <f t="shared" si="5"/>
        <v>30000</v>
      </c>
      <c r="AF163" s="173"/>
      <c r="AG163" s="173"/>
      <c r="AH163" s="143">
        <f t="shared" si="8"/>
        <v>0</v>
      </c>
      <c r="AI163" s="4"/>
      <c r="AJ163" s="4"/>
      <c r="AK163" s="4"/>
    </row>
    <row r="164" spans="1:37" ht="30" customHeight="1" x14ac:dyDescent="0.3">
      <c r="A164" s="217" t="s">
        <v>177</v>
      </c>
      <c r="B164" s="218"/>
      <c r="C164" s="32" t="s">
        <v>58</v>
      </c>
      <c r="D164" s="26" t="s">
        <v>124</v>
      </c>
      <c r="E164" s="35" t="s">
        <v>114</v>
      </c>
      <c r="F164" s="91">
        <v>0</v>
      </c>
      <c r="G164" s="91"/>
      <c r="H164" s="82">
        <v>0</v>
      </c>
      <c r="I164" s="82"/>
      <c r="J164" s="163">
        <f t="shared" si="6"/>
        <v>0</v>
      </c>
      <c r="K164" s="163">
        <f t="shared" si="7"/>
        <v>0</v>
      </c>
      <c r="L164" s="81"/>
      <c r="M164" s="81"/>
      <c r="N164" s="91"/>
      <c r="O164" s="91"/>
      <c r="P164" s="91"/>
      <c r="Q164" s="91"/>
      <c r="R164" s="91"/>
      <c r="S164" s="91"/>
      <c r="T164" s="91"/>
      <c r="U164" s="91"/>
      <c r="V164" s="81"/>
      <c r="W164" s="81"/>
      <c r="X164" s="82">
        <v>0</v>
      </c>
      <c r="Y164" s="82"/>
      <c r="Z164" s="83">
        <v>1374720</v>
      </c>
      <c r="AA164" s="83"/>
      <c r="AB164" s="83">
        <v>1374720</v>
      </c>
      <c r="AC164" s="137">
        <v>-1263520</v>
      </c>
      <c r="AD164" s="137">
        <v>0</v>
      </c>
      <c r="AE164" s="143">
        <f t="shared" si="5"/>
        <v>-1263520</v>
      </c>
      <c r="AF164" s="174">
        <v>-111200</v>
      </c>
      <c r="AG164" s="173"/>
      <c r="AH164" s="143">
        <f t="shared" si="8"/>
        <v>-111200</v>
      </c>
      <c r="AI164" s="4"/>
      <c r="AJ164" s="4"/>
      <c r="AK164" s="4"/>
    </row>
    <row r="165" spans="1:37" ht="43.9" customHeight="1" x14ac:dyDescent="0.3">
      <c r="A165" s="217" t="s">
        <v>261</v>
      </c>
      <c r="B165" s="218"/>
      <c r="C165" s="32" t="s">
        <v>58</v>
      </c>
      <c r="D165" s="26" t="s">
        <v>124</v>
      </c>
      <c r="E165" s="35" t="s">
        <v>116</v>
      </c>
      <c r="F165" s="91">
        <v>0</v>
      </c>
      <c r="G165" s="91"/>
      <c r="H165" s="82">
        <v>0</v>
      </c>
      <c r="I165" s="82"/>
      <c r="J165" s="163">
        <f t="shared" si="6"/>
        <v>0</v>
      </c>
      <c r="K165" s="163">
        <f t="shared" si="7"/>
        <v>0</v>
      </c>
      <c r="L165" s="81"/>
      <c r="M165" s="81"/>
      <c r="N165" s="91"/>
      <c r="O165" s="91"/>
      <c r="P165" s="91"/>
      <c r="Q165" s="91"/>
      <c r="R165" s="91"/>
      <c r="S165" s="91"/>
      <c r="T165" s="91"/>
      <c r="U165" s="91"/>
      <c r="V165" s="81"/>
      <c r="W165" s="81"/>
      <c r="X165" s="82">
        <v>0</v>
      </c>
      <c r="Y165" s="82"/>
      <c r="Z165" s="83">
        <v>300000</v>
      </c>
      <c r="AA165" s="83"/>
      <c r="AB165" s="83">
        <v>300000</v>
      </c>
      <c r="AC165" s="137">
        <v>-200000</v>
      </c>
      <c r="AD165" s="137">
        <v>0</v>
      </c>
      <c r="AE165" s="143">
        <f t="shared" si="5"/>
        <v>-200000</v>
      </c>
      <c r="AF165" s="174">
        <v>-100000</v>
      </c>
      <c r="AG165" s="173"/>
      <c r="AH165" s="143">
        <f t="shared" si="8"/>
        <v>-100000</v>
      </c>
      <c r="AI165" s="4"/>
      <c r="AJ165" s="4"/>
      <c r="AK165" s="4"/>
    </row>
    <row r="166" spans="1:37" ht="29.25" customHeight="1" x14ac:dyDescent="0.3">
      <c r="A166" s="219" t="s">
        <v>181</v>
      </c>
      <c r="B166" s="219"/>
      <c r="C166" s="219"/>
      <c r="D166" s="219"/>
      <c r="E166" s="219"/>
      <c r="F166" s="85"/>
      <c r="G166" s="85"/>
      <c r="H166" s="82"/>
      <c r="I166" s="82"/>
      <c r="J166" s="163">
        <f t="shared" si="6"/>
        <v>0</v>
      </c>
      <c r="K166" s="163">
        <f t="shared" si="7"/>
        <v>0</v>
      </c>
      <c r="L166" s="81"/>
      <c r="M166" s="81"/>
      <c r="N166" s="85"/>
      <c r="O166" s="85"/>
      <c r="P166" s="85"/>
      <c r="Q166" s="85"/>
      <c r="R166" s="85"/>
      <c r="S166" s="85"/>
      <c r="T166" s="85"/>
      <c r="U166" s="85"/>
      <c r="V166" s="81"/>
      <c r="W166" s="81"/>
      <c r="X166" s="82"/>
      <c r="Y166" s="82"/>
      <c r="Z166" s="83"/>
      <c r="AA166" s="83"/>
      <c r="AB166" s="83"/>
      <c r="AC166" s="137">
        <v>0</v>
      </c>
      <c r="AD166" s="137">
        <v>0</v>
      </c>
      <c r="AE166" s="143">
        <f t="shared" si="5"/>
        <v>0</v>
      </c>
      <c r="AF166" s="173"/>
      <c r="AG166" s="173"/>
      <c r="AH166" s="143">
        <f t="shared" si="8"/>
        <v>0</v>
      </c>
      <c r="AI166" s="4"/>
      <c r="AJ166" s="4"/>
      <c r="AK166" s="4"/>
    </row>
    <row r="167" spans="1:37" ht="43.9" customHeight="1" x14ac:dyDescent="0.3">
      <c r="A167" s="208" t="s">
        <v>182</v>
      </c>
      <c r="B167" s="208"/>
      <c r="C167" s="32" t="s">
        <v>58</v>
      </c>
      <c r="D167" s="26" t="s">
        <v>124</v>
      </c>
      <c r="E167" s="35" t="s">
        <v>133</v>
      </c>
      <c r="F167" s="91">
        <v>36000</v>
      </c>
      <c r="G167" s="91"/>
      <c r="H167" s="82">
        <v>36000</v>
      </c>
      <c r="I167" s="82">
        <v>0</v>
      </c>
      <c r="J167" s="163">
        <f t="shared" si="6"/>
        <v>36000</v>
      </c>
      <c r="K167" s="163">
        <f t="shared" si="7"/>
        <v>0</v>
      </c>
      <c r="L167" s="81">
        <v>0</v>
      </c>
      <c r="M167" s="81">
        <v>0</v>
      </c>
      <c r="N167" s="91">
        <v>36000</v>
      </c>
      <c r="O167" s="91"/>
      <c r="P167" s="91"/>
      <c r="Q167" s="91"/>
      <c r="R167" s="91"/>
      <c r="S167" s="91"/>
      <c r="T167" s="91">
        <v>0</v>
      </c>
      <c r="U167" s="91"/>
      <c r="V167" s="81">
        <v>36000</v>
      </c>
      <c r="W167" s="81">
        <v>0</v>
      </c>
      <c r="X167" s="82">
        <v>36000</v>
      </c>
      <c r="Y167" s="82">
        <v>0</v>
      </c>
      <c r="Z167" s="83"/>
      <c r="AA167" s="83"/>
      <c r="AB167" s="83"/>
      <c r="AC167" s="137">
        <v>0</v>
      </c>
      <c r="AD167" s="137">
        <v>0</v>
      </c>
      <c r="AE167" s="143">
        <f t="shared" si="5"/>
        <v>0</v>
      </c>
      <c r="AF167" s="173"/>
      <c r="AG167" s="173"/>
      <c r="AH167" s="143">
        <f t="shared" si="8"/>
        <v>0</v>
      </c>
      <c r="AI167" s="4"/>
      <c r="AJ167" s="4"/>
      <c r="AK167" s="4"/>
    </row>
    <row r="168" spans="1:37" ht="30" hidden="1" customHeight="1" x14ac:dyDescent="0.3">
      <c r="A168" s="208" t="s">
        <v>183</v>
      </c>
      <c r="B168" s="208"/>
      <c r="C168" s="32"/>
      <c r="D168" s="26"/>
      <c r="E168" s="35" t="s">
        <v>184</v>
      </c>
      <c r="F168" s="91"/>
      <c r="G168" s="91"/>
      <c r="H168" s="82">
        <v>0</v>
      </c>
      <c r="I168" s="82">
        <v>0</v>
      </c>
      <c r="J168" s="163">
        <f t="shared" si="6"/>
        <v>0</v>
      </c>
      <c r="K168" s="163">
        <f t="shared" si="7"/>
        <v>0</v>
      </c>
      <c r="L168" s="81">
        <v>0</v>
      </c>
      <c r="M168" s="81">
        <v>0</v>
      </c>
      <c r="N168" s="91"/>
      <c r="O168" s="91"/>
      <c r="P168" s="91"/>
      <c r="Q168" s="91"/>
      <c r="R168" s="91"/>
      <c r="S168" s="91"/>
      <c r="T168" s="91"/>
      <c r="U168" s="91"/>
      <c r="V168" s="81">
        <v>0</v>
      </c>
      <c r="W168" s="81">
        <v>0</v>
      </c>
      <c r="X168" s="82">
        <v>0</v>
      </c>
      <c r="Y168" s="82">
        <v>0</v>
      </c>
      <c r="Z168" s="83"/>
      <c r="AA168" s="83"/>
      <c r="AB168" s="83"/>
      <c r="AC168" s="137">
        <v>0</v>
      </c>
      <c r="AD168" s="137">
        <v>0</v>
      </c>
      <c r="AE168" s="143">
        <f t="shared" si="5"/>
        <v>0</v>
      </c>
      <c r="AF168" s="173"/>
      <c r="AG168" s="173"/>
      <c r="AH168" s="143">
        <f t="shared" si="8"/>
        <v>0</v>
      </c>
      <c r="AI168" s="4"/>
      <c r="AJ168" s="4"/>
      <c r="AK168" s="4"/>
    </row>
    <row r="169" spans="1:37" ht="30" hidden="1" customHeight="1" x14ac:dyDescent="0.3">
      <c r="A169" s="208" t="s">
        <v>185</v>
      </c>
      <c r="B169" s="208"/>
      <c r="C169" s="32"/>
      <c r="D169" s="26"/>
      <c r="E169" s="35" t="s">
        <v>186</v>
      </c>
      <c r="F169" s="91"/>
      <c r="G169" s="91"/>
      <c r="H169" s="82">
        <v>0</v>
      </c>
      <c r="I169" s="82">
        <v>0</v>
      </c>
      <c r="J169" s="163">
        <f t="shared" si="6"/>
        <v>0</v>
      </c>
      <c r="K169" s="163">
        <f t="shared" si="7"/>
        <v>0</v>
      </c>
      <c r="L169" s="81">
        <v>0</v>
      </c>
      <c r="M169" s="81">
        <v>0</v>
      </c>
      <c r="N169" s="91"/>
      <c r="O169" s="91"/>
      <c r="P169" s="91"/>
      <c r="Q169" s="91"/>
      <c r="R169" s="91"/>
      <c r="S169" s="91"/>
      <c r="T169" s="91"/>
      <c r="U169" s="91"/>
      <c r="V169" s="81">
        <v>0</v>
      </c>
      <c r="W169" s="81">
        <v>0</v>
      </c>
      <c r="X169" s="82">
        <v>0</v>
      </c>
      <c r="Y169" s="82">
        <v>0</v>
      </c>
      <c r="Z169" s="83"/>
      <c r="AA169" s="83"/>
      <c r="AB169" s="83"/>
      <c r="AC169" s="137">
        <v>0</v>
      </c>
      <c r="AD169" s="137">
        <v>0</v>
      </c>
      <c r="AE169" s="143">
        <f t="shared" si="5"/>
        <v>0</v>
      </c>
      <c r="AF169" s="173"/>
      <c r="AG169" s="173"/>
      <c r="AH169" s="143">
        <f t="shared" si="8"/>
        <v>0</v>
      </c>
      <c r="AI169" s="4"/>
      <c r="AJ169" s="4"/>
      <c r="AK169" s="4"/>
    </row>
    <row r="170" spans="1:37" ht="38.450000000000003" customHeight="1" x14ac:dyDescent="0.3">
      <c r="A170" s="219" t="s">
        <v>187</v>
      </c>
      <c r="B170" s="219"/>
      <c r="C170" s="219"/>
      <c r="D170" s="219"/>
      <c r="E170" s="219"/>
      <c r="F170" s="85"/>
      <c r="G170" s="85"/>
      <c r="H170" s="82"/>
      <c r="I170" s="82"/>
      <c r="J170" s="163">
        <f t="shared" si="6"/>
        <v>0</v>
      </c>
      <c r="K170" s="163">
        <f t="shared" si="7"/>
        <v>0</v>
      </c>
      <c r="L170" s="81"/>
      <c r="M170" s="81"/>
      <c r="N170" s="85"/>
      <c r="O170" s="85"/>
      <c r="P170" s="85"/>
      <c r="Q170" s="85"/>
      <c r="R170" s="85"/>
      <c r="S170" s="85"/>
      <c r="T170" s="85"/>
      <c r="U170" s="85"/>
      <c r="V170" s="81"/>
      <c r="W170" s="81"/>
      <c r="X170" s="82"/>
      <c r="Y170" s="82"/>
      <c r="Z170" s="83"/>
      <c r="AA170" s="83"/>
      <c r="AB170" s="83"/>
      <c r="AC170" s="137">
        <v>0</v>
      </c>
      <c r="AD170" s="137">
        <v>0</v>
      </c>
      <c r="AE170" s="143">
        <f t="shared" si="5"/>
        <v>0</v>
      </c>
      <c r="AF170" s="173"/>
      <c r="AG170" s="173"/>
      <c r="AH170" s="143">
        <f t="shared" si="8"/>
        <v>0</v>
      </c>
      <c r="AI170" s="4"/>
      <c r="AJ170" s="4"/>
      <c r="AK170" s="4"/>
    </row>
    <row r="171" spans="1:37" ht="39" customHeight="1" x14ac:dyDescent="0.3">
      <c r="A171" s="208" t="s">
        <v>188</v>
      </c>
      <c r="B171" s="208"/>
      <c r="C171" s="32" t="s">
        <v>58</v>
      </c>
      <c r="D171" s="26" t="s">
        <v>124</v>
      </c>
      <c r="E171" s="35" t="s">
        <v>189</v>
      </c>
      <c r="F171" s="91">
        <v>216000</v>
      </c>
      <c r="G171" s="91"/>
      <c r="H171" s="82">
        <v>216000</v>
      </c>
      <c r="I171" s="82">
        <v>0</v>
      </c>
      <c r="J171" s="163">
        <f t="shared" si="6"/>
        <v>216000</v>
      </c>
      <c r="K171" s="163">
        <f t="shared" si="7"/>
        <v>0</v>
      </c>
      <c r="L171" s="81">
        <v>0</v>
      </c>
      <c r="M171" s="81">
        <v>0</v>
      </c>
      <c r="N171" s="91">
        <v>216000</v>
      </c>
      <c r="O171" s="91"/>
      <c r="P171" s="91"/>
      <c r="Q171" s="91"/>
      <c r="R171" s="91"/>
      <c r="S171" s="91"/>
      <c r="T171" s="91">
        <v>0</v>
      </c>
      <c r="U171" s="91"/>
      <c r="V171" s="81">
        <v>216000</v>
      </c>
      <c r="W171" s="81">
        <v>0</v>
      </c>
      <c r="X171" s="29">
        <v>216000</v>
      </c>
      <c r="Y171" s="82">
        <v>0</v>
      </c>
      <c r="Z171" s="83"/>
      <c r="AA171" s="83"/>
      <c r="AB171" s="83"/>
      <c r="AC171" s="137">
        <v>0</v>
      </c>
      <c r="AD171" s="137">
        <v>0</v>
      </c>
      <c r="AE171" s="143">
        <f t="shared" si="5"/>
        <v>0</v>
      </c>
      <c r="AF171" s="173"/>
      <c r="AG171" s="173"/>
      <c r="AH171" s="143">
        <f t="shared" si="8"/>
        <v>0</v>
      </c>
      <c r="AI171" s="4"/>
      <c r="AJ171" s="4"/>
      <c r="AK171" s="4"/>
    </row>
    <row r="172" spans="1:37" ht="59.25" customHeight="1" x14ac:dyDescent="0.3">
      <c r="A172" s="224" t="s">
        <v>190</v>
      </c>
      <c r="B172" s="224"/>
      <c r="C172" s="92" t="s">
        <v>58</v>
      </c>
      <c r="D172" s="26" t="s">
        <v>124</v>
      </c>
      <c r="E172" s="35" t="s">
        <v>191</v>
      </c>
      <c r="F172" s="91">
        <v>54000</v>
      </c>
      <c r="G172" s="91"/>
      <c r="H172" s="82">
        <v>54000</v>
      </c>
      <c r="I172" s="82">
        <v>0</v>
      </c>
      <c r="J172" s="163">
        <f t="shared" si="6"/>
        <v>54000</v>
      </c>
      <c r="K172" s="163">
        <f t="shared" si="7"/>
        <v>0</v>
      </c>
      <c r="L172" s="81">
        <v>0</v>
      </c>
      <c r="M172" s="81">
        <v>0</v>
      </c>
      <c r="N172" s="91">
        <v>54000</v>
      </c>
      <c r="O172" s="91"/>
      <c r="P172" s="91"/>
      <c r="Q172" s="91"/>
      <c r="R172" s="91"/>
      <c r="S172" s="91"/>
      <c r="T172" s="91">
        <v>0</v>
      </c>
      <c r="U172" s="91"/>
      <c r="V172" s="81">
        <v>54000</v>
      </c>
      <c r="W172" s="81">
        <v>0</v>
      </c>
      <c r="X172" s="29">
        <v>54000</v>
      </c>
      <c r="Y172" s="82">
        <v>0</v>
      </c>
      <c r="Z172" s="83"/>
      <c r="AA172" s="83"/>
      <c r="AB172" s="83"/>
      <c r="AC172" s="137">
        <v>0</v>
      </c>
      <c r="AD172" s="137">
        <v>0</v>
      </c>
      <c r="AE172" s="143">
        <f t="shared" si="5"/>
        <v>0</v>
      </c>
      <c r="AF172" s="173"/>
      <c r="AG172" s="173"/>
      <c r="AH172" s="143">
        <f t="shared" si="8"/>
        <v>0</v>
      </c>
      <c r="AI172" s="4"/>
      <c r="AJ172" s="4"/>
      <c r="AK172" s="4"/>
    </row>
    <row r="173" spans="1:37" ht="49.15" customHeight="1" x14ac:dyDescent="0.3">
      <c r="A173" s="224" t="s">
        <v>192</v>
      </c>
      <c r="B173" s="224"/>
      <c r="C173" s="32" t="s">
        <v>58</v>
      </c>
      <c r="D173" s="26" t="s">
        <v>124</v>
      </c>
      <c r="E173" s="35" t="s">
        <v>193</v>
      </c>
      <c r="F173" s="91">
        <v>84000</v>
      </c>
      <c r="G173" s="91"/>
      <c r="H173" s="82">
        <v>84000</v>
      </c>
      <c r="I173" s="82">
        <v>0</v>
      </c>
      <c r="J173" s="163">
        <f t="shared" si="6"/>
        <v>84000</v>
      </c>
      <c r="K173" s="163">
        <f t="shared" si="7"/>
        <v>0</v>
      </c>
      <c r="L173" s="81">
        <v>0</v>
      </c>
      <c r="M173" s="81">
        <v>0</v>
      </c>
      <c r="N173" s="91">
        <v>84000</v>
      </c>
      <c r="O173" s="91"/>
      <c r="P173" s="91"/>
      <c r="Q173" s="91"/>
      <c r="R173" s="91"/>
      <c r="S173" s="91"/>
      <c r="T173" s="91">
        <v>0</v>
      </c>
      <c r="U173" s="91"/>
      <c r="V173" s="81">
        <v>84000</v>
      </c>
      <c r="W173" s="81">
        <v>0</v>
      </c>
      <c r="X173" s="29">
        <v>84000</v>
      </c>
      <c r="Y173" s="82">
        <v>0</v>
      </c>
      <c r="Z173" s="83"/>
      <c r="AA173" s="83"/>
      <c r="AB173" s="83"/>
      <c r="AC173" s="137">
        <v>0</v>
      </c>
      <c r="AD173" s="137">
        <v>0</v>
      </c>
      <c r="AE173" s="143">
        <f t="shared" si="5"/>
        <v>0</v>
      </c>
      <c r="AF173" s="173"/>
      <c r="AG173" s="173"/>
      <c r="AH173" s="143">
        <f t="shared" si="8"/>
        <v>0</v>
      </c>
      <c r="AI173" s="4"/>
      <c r="AJ173" s="4"/>
      <c r="AK173" s="4"/>
    </row>
    <row r="174" spans="1:37" ht="49.15" customHeight="1" x14ac:dyDescent="0.3">
      <c r="A174" s="224" t="s">
        <v>287</v>
      </c>
      <c r="B174" s="224"/>
      <c r="C174" s="92" t="s">
        <v>58</v>
      </c>
      <c r="D174" s="26" t="s">
        <v>124</v>
      </c>
      <c r="E174" s="35" t="s">
        <v>194</v>
      </c>
      <c r="F174" s="91">
        <v>72000</v>
      </c>
      <c r="G174" s="91"/>
      <c r="H174" s="82">
        <v>72000</v>
      </c>
      <c r="I174" s="82">
        <v>0</v>
      </c>
      <c r="J174" s="163">
        <f t="shared" si="6"/>
        <v>72000</v>
      </c>
      <c r="K174" s="163">
        <f t="shared" si="7"/>
        <v>0</v>
      </c>
      <c r="L174" s="81">
        <v>0</v>
      </c>
      <c r="M174" s="81">
        <v>0</v>
      </c>
      <c r="N174" s="91">
        <v>72000</v>
      </c>
      <c r="O174" s="91"/>
      <c r="P174" s="91"/>
      <c r="Q174" s="91"/>
      <c r="R174" s="91"/>
      <c r="S174" s="91"/>
      <c r="T174" s="91">
        <v>0</v>
      </c>
      <c r="U174" s="91"/>
      <c r="V174" s="81">
        <v>72000</v>
      </c>
      <c r="W174" s="81">
        <v>0</v>
      </c>
      <c r="X174" s="29">
        <v>72000</v>
      </c>
      <c r="Y174" s="82">
        <v>0</v>
      </c>
      <c r="Z174" s="83"/>
      <c r="AA174" s="83"/>
      <c r="AB174" s="83"/>
      <c r="AC174" s="137">
        <v>0</v>
      </c>
      <c r="AD174" s="137">
        <v>0</v>
      </c>
      <c r="AE174" s="143">
        <f t="shared" si="5"/>
        <v>0</v>
      </c>
      <c r="AF174" s="173"/>
      <c r="AG174" s="173"/>
      <c r="AH174" s="143">
        <f t="shared" si="8"/>
        <v>0</v>
      </c>
      <c r="AI174" s="4"/>
      <c r="AJ174" s="4"/>
      <c r="AK174" s="4"/>
    </row>
    <row r="175" spans="1:37" ht="49.15" customHeight="1" x14ac:dyDescent="0.3">
      <c r="A175" s="224" t="s">
        <v>195</v>
      </c>
      <c r="B175" s="224"/>
      <c r="C175" s="32" t="s">
        <v>58</v>
      </c>
      <c r="D175" s="26" t="s">
        <v>124</v>
      </c>
      <c r="E175" s="35" t="s">
        <v>196</v>
      </c>
      <c r="F175" s="81">
        <v>36000</v>
      </c>
      <c r="G175" s="85"/>
      <c r="H175" s="82">
        <v>36000</v>
      </c>
      <c r="I175" s="82">
        <v>0</v>
      </c>
      <c r="J175" s="163">
        <f t="shared" si="6"/>
        <v>36000</v>
      </c>
      <c r="K175" s="163">
        <f t="shared" si="7"/>
        <v>0</v>
      </c>
      <c r="L175" s="81">
        <v>0</v>
      </c>
      <c r="M175" s="81">
        <v>0</v>
      </c>
      <c r="N175" s="81">
        <v>36000</v>
      </c>
      <c r="O175" s="85"/>
      <c r="P175" s="81"/>
      <c r="Q175" s="85"/>
      <c r="R175" s="81"/>
      <c r="S175" s="85"/>
      <c r="T175" s="91">
        <v>0</v>
      </c>
      <c r="U175" s="85"/>
      <c r="V175" s="81">
        <v>36000</v>
      </c>
      <c r="W175" s="81">
        <v>0</v>
      </c>
      <c r="X175" s="82">
        <v>36000</v>
      </c>
      <c r="Y175" s="82">
        <v>0</v>
      </c>
      <c r="Z175" s="83"/>
      <c r="AA175" s="83"/>
      <c r="AB175" s="83"/>
      <c r="AC175" s="137">
        <v>0</v>
      </c>
      <c r="AD175" s="137">
        <v>0</v>
      </c>
      <c r="AE175" s="143">
        <f t="shared" si="5"/>
        <v>0</v>
      </c>
      <c r="AF175" s="173"/>
      <c r="AG175" s="173"/>
      <c r="AH175" s="143">
        <f t="shared" si="8"/>
        <v>0</v>
      </c>
      <c r="AI175" s="4"/>
      <c r="AJ175" s="4"/>
      <c r="AK175" s="4"/>
    </row>
    <row r="176" spans="1:37" ht="39" customHeight="1" x14ac:dyDescent="0.3">
      <c r="A176" s="224" t="s">
        <v>197</v>
      </c>
      <c r="B176" s="224"/>
      <c r="C176" s="92" t="s">
        <v>58</v>
      </c>
      <c r="D176" s="26" t="s">
        <v>124</v>
      </c>
      <c r="E176" s="35" t="s">
        <v>198</v>
      </c>
      <c r="F176" s="81">
        <v>156000</v>
      </c>
      <c r="G176" s="85"/>
      <c r="H176" s="82">
        <v>156000</v>
      </c>
      <c r="I176" s="82">
        <v>0</v>
      </c>
      <c r="J176" s="163">
        <f t="shared" si="6"/>
        <v>156000</v>
      </c>
      <c r="K176" s="163">
        <f t="shared" si="7"/>
        <v>0</v>
      </c>
      <c r="L176" s="81">
        <v>0</v>
      </c>
      <c r="M176" s="81">
        <v>0</v>
      </c>
      <c r="N176" s="81">
        <v>156000</v>
      </c>
      <c r="O176" s="85"/>
      <c r="P176" s="81"/>
      <c r="Q176" s="85"/>
      <c r="R176" s="81"/>
      <c r="S176" s="85"/>
      <c r="T176" s="91">
        <v>0</v>
      </c>
      <c r="U176" s="85"/>
      <c r="V176" s="81">
        <v>156000</v>
      </c>
      <c r="W176" s="81">
        <v>0</v>
      </c>
      <c r="X176" s="82">
        <v>156000</v>
      </c>
      <c r="Y176" s="82">
        <v>0</v>
      </c>
      <c r="Z176" s="83"/>
      <c r="AA176" s="83"/>
      <c r="AB176" s="83"/>
      <c r="AC176" s="137">
        <v>0</v>
      </c>
      <c r="AD176" s="137">
        <v>0</v>
      </c>
      <c r="AE176" s="143">
        <f t="shared" si="5"/>
        <v>0</v>
      </c>
      <c r="AF176" s="173"/>
      <c r="AG176" s="173"/>
      <c r="AH176" s="143">
        <f t="shared" si="8"/>
        <v>0</v>
      </c>
      <c r="AI176" s="4"/>
      <c r="AJ176" s="4"/>
      <c r="AK176" s="4"/>
    </row>
    <row r="177" spans="1:37" ht="39" customHeight="1" x14ac:dyDescent="0.3">
      <c r="A177" s="225" t="s">
        <v>262</v>
      </c>
      <c r="B177" s="226"/>
      <c r="C177" s="32" t="s">
        <v>58</v>
      </c>
      <c r="D177" s="26" t="s">
        <v>124</v>
      </c>
      <c r="E177" s="35" t="s">
        <v>263</v>
      </c>
      <c r="F177" s="81">
        <v>0</v>
      </c>
      <c r="G177" s="85"/>
      <c r="H177" s="82">
        <v>0</v>
      </c>
      <c r="I177" s="82"/>
      <c r="J177" s="163">
        <f t="shared" si="6"/>
        <v>48000</v>
      </c>
      <c r="K177" s="163">
        <f t="shared" si="7"/>
        <v>0</v>
      </c>
      <c r="L177" s="81"/>
      <c r="M177" s="81"/>
      <c r="N177" s="81"/>
      <c r="O177" s="85"/>
      <c r="P177" s="81"/>
      <c r="Q177" s="85"/>
      <c r="R177" s="81"/>
      <c r="S177" s="85"/>
      <c r="T177" s="91"/>
      <c r="U177" s="85"/>
      <c r="V177" s="81"/>
      <c r="W177" s="81"/>
      <c r="X177" s="82">
        <v>0</v>
      </c>
      <c r="Y177" s="82"/>
      <c r="Z177" s="83">
        <v>48000</v>
      </c>
      <c r="AA177" s="83"/>
      <c r="AB177" s="83">
        <v>48000</v>
      </c>
      <c r="AC177" s="137">
        <v>0</v>
      </c>
      <c r="AD177" s="137">
        <v>0</v>
      </c>
      <c r="AE177" s="143">
        <f t="shared" si="5"/>
        <v>0</v>
      </c>
      <c r="AF177" s="173"/>
      <c r="AG177" s="173"/>
      <c r="AH177" s="143">
        <f t="shared" si="8"/>
        <v>0</v>
      </c>
      <c r="AI177" s="4"/>
      <c r="AJ177" s="4"/>
      <c r="AK177" s="4"/>
    </row>
    <row r="178" spans="1:37" ht="39" customHeight="1" x14ac:dyDescent="0.3">
      <c r="A178" s="227" t="s">
        <v>199</v>
      </c>
      <c r="B178" s="227"/>
      <c r="C178" s="227"/>
      <c r="D178" s="227"/>
      <c r="E178" s="227"/>
      <c r="F178" s="81"/>
      <c r="G178" s="85"/>
      <c r="H178" s="82"/>
      <c r="I178" s="82"/>
      <c r="J178" s="163">
        <f t="shared" si="6"/>
        <v>0</v>
      </c>
      <c r="K178" s="163">
        <f t="shared" si="7"/>
        <v>0</v>
      </c>
      <c r="L178" s="81"/>
      <c r="M178" s="81"/>
      <c r="N178" s="81"/>
      <c r="O178" s="85"/>
      <c r="P178" s="81"/>
      <c r="Q178" s="85"/>
      <c r="R178" s="81"/>
      <c r="S178" s="85"/>
      <c r="T178" s="81"/>
      <c r="U178" s="85"/>
      <c r="V178" s="81"/>
      <c r="W178" s="81"/>
      <c r="X178" s="82"/>
      <c r="Y178" s="82"/>
      <c r="Z178" s="83"/>
      <c r="AA178" s="83"/>
      <c r="AB178" s="83"/>
      <c r="AC178" s="137">
        <v>0</v>
      </c>
      <c r="AD178" s="137">
        <v>0</v>
      </c>
      <c r="AE178" s="143">
        <f t="shared" si="5"/>
        <v>0</v>
      </c>
      <c r="AF178" s="173"/>
      <c r="AG178" s="173"/>
      <c r="AH178" s="143">
        <f t="shared" si="8"/>
        <v>0</v>
      </c>
      <c r="AI178" s="4"/>
      <c r="AJ178" s="4"/>
      <c r="AK178" s="4"/>
    </row>
    <row r="179" spans="1:37" ht="39" customHeight="1" x14ac:dyDescent="0.3">
      <c r="A179" s="228" t="s">
        <v>200</v>
      </c>
      <c r="B179" s="228"/>
      <c r="C179" s="93" t="s">
        <v>58</v>
      </c>
      <c r="D179" s="26" t="s">
        <v>124</v>
      </c>
      <c r="E179" s="35" t="s">
        <v>201</v>
      </c>
      <c r="F179" s="81">
        <v>91000</v>
      </c>
      <c r="G179" s="85"/>
      <c r="H179" s="82">
        <v>91000</v>
      </c>
      <c r="I179" s="82">
        <v>0</v>
      </c>
      <c r="J179" s="163">
        <f t="shared" si="6"/>
        <v>91000</v>
      </c>
      <c r="K179" s="163">
        <f t="shared" si="7"/>
        <v>0</v>
      </c>
      <c r="L179" s="81">
        <v>0</v>
      </c>
      <c r="M179" s="81">
        <v>0</v>
      </c>
      <c r="N179" s="81">
        <v>91000</v>
      </c>
      <c r="O179" s="85"/>
      <c r="P179" s="81"/>
      <c r="Q179" s="85"/>
      <c r="R179" s="81"/>
      <c r="S179" s="85"/>
      <c r="T179" s="81">
        <v>0</v>
      </c>
      <c r="U179" s="85"/>
      <c r="V179" s="81">
        <v>91000</v>
      </c>
      <c r="W179" s="81">
        <v>0</v>
      </c>
      <c r="X179" s="82">
        <v>91000</v>
      </c>
      <c r="Y179" s="82">
        <v>0</v>
      </c>
      <c r="Z179" s="83"/>
      <c r="AA179" s="83"/>
      <c r="AB179" s="83"/>
      <c r="AC179" s="137">
        <v>0</v>
      </c>
      <c r="AD179" s="137">
        <v>0</v>
      </c>
      <c r="AE179" s="143">
        <f t="shared" si="5"/>
        <v>0</v>
      </c>
      <c r="AF179" s="173"/>
      <c r="AG179" s="173"/>
      <c r="AH179" s="143">
        <f t="shared" si="8"/>
        <v>0</v>
      </c>
      <c r="AI179" s="4"/>
      <c r="AJ179" s="4"/>
      <c r="AK179" s="4"/>
    </row>
    <row r="180" spans="1:37" ht="49.15" customHeight="1" x14ac:dyDescent="0.3">
      <c r="A180" s="228" t="s">
        <v>202</v>
      </c>
      <c r="B180" s="228"/>
      <c r="C180" s="93" t="s">
        <v>58</v>
      </c>
      <c r="D180" s="25">
        <v>2240</v>
      </c>
      <c r="E180" s="35" t="s">
        <v>203</v>
      </c>
      <c r="F180" s="86">
        <v>173000</v>
      </c>
      <c r="G180" s="85"/>
      <c r="H180" s="82">
        <v>173000</v>
      </c>
      <c r="I180" s="82">
        <v>0</v>
      </c>
      <c r="J180" s="163">
        <f t="shared" si="6"/>
        <v>173000</v>
      </c>
      <c r="K180" s="163">
        <f t="shared" si="7"/>
        <v>0</v>
      </c>
      <c r="L180" s="81">
        <v>0</v>
      </c>
      <c r="M180" s="81">
        <v>0</v>
      </c>
      <c r="N180" s="86">
        <v>173000</v>
      </c>
      <c r="O180" s="85"/>
      <c r="P180" s="86"/>
      <c r="Q180" s="85"/>
      <c r="R180" s="86"/>
      <c r="S180" s="85"/>
      <c r="T180" s="81">
        <v>0</v>
      </c>
      <c r="U180" s="85"/>
      <c r="V180" s="81">
        <v>173000</v>
      </c>
      <c r="W180" s="81">
        <v>0</v>
      </c>
      <c r="X180" s="50">
        <v>173000</v>
      </c>
      <c r="Y180" s="82">
        <v>0</v>
      </c>
      <c r="Z180" s="83"/>
      <c r="AA180" s="83"/>
      <c r="AB180" s="83"/>
      <c r="AC180" s="137">
        <v>0</v>
      </c>
      <c r="AD180" s="137">
        <v>0</v>
      </c>
      <c r="AE180" s="143">
        <f t="shared" ref="AE180:AE227" si="9">AC180+AD180</f>
        <v>0</v>
      </c>
      <c r="AF180" s="173"/>
      <c r="AG180" s="173"/>
      <c r="AH180" s="143">
        <f t="shared" si="8"/>
        <v>0</v>
      </c>
      <c r="AI180" s="4"/>
      <c r="AJ180" s="4"/>
      <c r="AK180" s="4"/>
    </row>
    <row r="181" spans="1:37" ht="45" customHeight="1" x14ac:dyDescent="0.3">
      <c r="A181" s="228" t="s">
        <v>204</v>
      </c>
      <c r="B181" s="228"/>
      <c r="C181" s="93" t="s">
        <v>58</v>
      </c>
      <c r="D181" s="26" t="s">
        <v>124</v>
      </c>
      <c r="E181" s="35" t="s">
        <v>205</v>
      </c>
      <c r="F181" s="86">
        <v>195000</v>
      </c>
      <c r="G181" s="85"/>
      <c r="H181" s="82">
        <v>195000</v>
      </c>
      <c r="I181" s="82">
        <v>0</v>
      </c>
      <c r="J181" s="163">
        <f t="shared" si="6"/>
        <v>195000</v>
      </c>
      <c r="K181" s="163">
        <f t="shared" si="7"/>
        <v>0</v>
      </c>
      <c r="L181" s="81">
        <v>0</v>
      </c>
      <c r="M181" s="81">
        <v>0</v>
      </c>
      <c r="N181" s="86">
        <v>195000</v>
      </c>
      <c r="O181" s="85"/>
      <c r="P181" s="86"/>
      <c r="Q181" s="85"/>
      <c r="R181" s="86"/>
      <c r="S181" s="85"/>
      <c r="T181" s="81">
        <v>0</v>
      </c>
      <c r="U181" s="85"/>
      <c r="V181" s="81">
        <v>195000</v>
      </c>
      <c r="W181" s="81">
        <v>0</v>
      </c>
      <c r="X181" s="50">
        <v>195000</v>
      </c>
      <c r="Y181" s="82">
        <v>0</v>
      </c>
      <c r="Z181" s="83"/>
      <c r="AA181" s="83"/>
      <c r="AB181" s="83"/>
      <c r="AC181" s="137">
        <v>0</v>
      </c>
      <c r="AD181" s="137">
        <v>0</v>
      </c>
      <c r="AE181" s="143">
        <f t="shared" si="9"/>
        <v>0</v>
      </c>
      <c r="AF181" s="173"/>
      <c r="AG181" s="173"/>
      <c r="AH181" s="143">
        <f t="shared" si="8"/>
        <v>0</v>
      </c>
      <c r="AI181" s="4"/>
      <c r="AJ181" s="4"/>
      <c r="AK181" s="4"/>
    </row>
    <row r="182" spans="1:37" ht="46.9" customHeight="1" x14ac:dyDescent="0.3">
      <c r="A182" s="228" t="s">
        <v>206</v>
      </c>
      <c r="B182" s="228"/>
      <c r="C182" s="93" t="s">
        <v>58</v>
      </c>
      <c r="D182" s="26" t="s">
        <v>124</v>
      </c>
      <c r="E182" s="35" t="s">
        <v>207</v>
      </c>
      <c r="F182" s="91">
        <v>73000</v>
      </c>
      <c r="G182" s="91"/>
      <c r="H182" s="82">
        <v>73000</v>
      </c>
      <c r="I182" s="82">
        <v>0</v>
      </c>
      <c r="J182" s="163">
        <f t="shared" si="6"/>
        <v>73000</v>
      </c>
      <c r="K182" s="163">
        <f t="shared" si="7"/>
        <v>0</v>
      </c>
      <c r="L182" s="81">
        <v>0</v>
      </c>
      <c r="M182" s="81">
        <v>0</v>
      </c>
      <c r="N182" s="91">
        <v>73000</v>
      </c>
      <c r="O182" s="91"/>
      <c r="P182" s="91"/>
      <c r="Q182" s="91"/>
      <c r="R182" s="91"/>
      <c r="S182" s="91"/>
      <c r="T182" s="81">
        <v>0</v>
      </c>
      <c r="U182" s="91"/>
      <c r="V182" s="81">
        <v>73000</v>
      </c>
      <c r="W182" s="81">
        <v>0</v>
      </c>
      <c r="X182" s="29">
        <v>73000</v>
      </c>
      <c r="Y182" s="82">
        <v>0</v>
      </c>
      <c r="Z182" s="83"/>
      <c r="AA182" s="83"/>
      <c r="AB182" s="83"/>
      <c r="AC182" s="137">
        <v>0</v>
      </c>
      <c r="AD182" s="137">
        <v>0</v>
      </c>
      <c r="AE182" s="143">
        <f t="shared" si="9"/>
        <v>0</v>
      </c>
      <c r="AF182" s="173"/>
      <c r="AG182" s="173"/>
      <c r="AH182" s="143">
        <f t="shared" si="8"/>
        <v>0</v>
      </c>
      <c r="AI182" s="4"/>
      <c r="AJ182" s="4"/>
      <c r="AK182" s="4"/>
    </row>
    <row r="183" spans="1:37" ht="31.15" customHeight="1" x14ac:dyDescent="0.3">
      <c r="A183" s="228" t="s">
        <v>208</v>
      </c>
      <c r="B183" s="228"/>
      <c r="C183" s="93" t="s">
        <v>58</v>
      </c>
      <c r="D183" s="25">
        <v>2240</v>
      </c>
      <c r="E183" s="35" t="s">
        <v>209</v>
      </c>
      <c r="F183" s="86">
        <v>94000</v>
      </c>
      <c r="G183" s="85"/>
      <c r="H183" s="82">
        <v>94000</v>
      </c>
      <c r="I183" s="82">
        <v>0</v>
      </c>
      <c r="J183" s="163">
        <f t="shared" si="6"/>
        <v>94000</v>
      </c>
      <c r="K183" s="163">
        <f t="shared" si="7"/>
        <v>0</v>
      </c>
      <c r="L183" s="81">
        <v>0</v>
      </c>
      <c r="M183" s="81">
        <v>0</v>
      </c>
      <c r="N183" s="86">
        <v>94000</v>
      </c>
      <c r="O183" s="85"/>
      <c r="P183" s="86"/>
      <c r="Q183" s="85"/>
      <c r="R183" s="86"/>
      <c r="S183" s="85"/>
      <c r="T183" s="81">
        <v>0</v>
      </c>
      <c r="U183" s="85"/>
      <c r="V183" s="81">
        <v>94000</v>
      </c>
      <c r="W183" s="81">
        <v>0</v>
      </c>
      <c r="X183" s="50">
        <v>94000</v>
      </c>
      <c r="Y183" s="82">
        <v>0</v>
      </c>
      <c r="Z183" s="83"/>
      <c r="AA183" s="83"/>
      <c r="AB183" s="83"/>
      <c r="AC183" s="137">
        <v>0</v>
      </c>
      <c r="AD183" s="137">
        <v>0</v>
      </c>
      <c r="AE183" s="143">
        <f t="shared" si="9"/>
        <v>0</v>
      </c>
      <c r="AF183" s="173"/>
      <c r="AG183" s="173"/>
      <c r="AH183" s="143">
        <f t="shared" si="8"/>
        <v>0</v>
      </c>
      <c r="AI183" s="4"/>
      <c r="AJ183" s="4"/>
      <c r="AK183" s="4"/>
    </row>
    <row r="184" spans="1:37" ht="43.15" customHeight="1" x14ac:dyDescent="0.3">
      <c r="A184" s="228" t="s">
        <v>210</v>
      </c>
      <c r="B184" s="228"/>
      <c r="C184" s="93" t="s">
        <v>58</v>
      </c>
      <c r="D184" s="26" t="s">
        <v>124</v>
      </c>
      <c r="E184" s="35" t="s">
        <v>211</v>
      </c>
      <c r="F184" s="86">
        <v>182000</v>
      </c>
      <c r="G184" s="85"/>
      <c r="H184" s="82">
        <v>182000</v>
      </c>
      <c r="I184" s="82">
        <v>0</v>
      </c>
      <c r="J184" s="163">
        <f t="shared" si="6"/>
        <v>182000</v>
      </c>
      <c r="K184" s="163">
        <f t="shared" si="7"/>
        <v>0</v>
      </c>
      <c r="L184" s="81">
        <v>0</v>
      </c>
      <c r="M184" s="81">
        <v>0</v>
      </c>
      <c r="N184" s="86">
        <v>182000</v>
      </c>
      <c r="O184" s="85"/>
      <c r="P184" s="86"/>
      <c r="Q184" s="85"/>
      <c r="R184" s="86"/>
      <c r="S184" s="85"/>
      <c r="T184" s="81">
        <v>0</v>
      </c>
      <c r="U184" s="85"/>
      <c r="V184" s="81">
        <v>182000</v>
      </c>
      <c r="W184" s="81">
        <v>0</v>
      </c>
      <c r="X184" s="50">
        <v>182000</v>
      </c>
      <c r="Y184" s="82">
        <v>0</v>
      </c>
      <c r="Z184" s="83"/>
      <c r="AA184" s="83"/>
      <c r="AB184" s="83"/>
      <c r="AC184" s="137">
        <v>0</v>
      </c>
      <c r="AD184" s="137">
        <v>0</v>
      </c>
      <c r="AE184" s="143">
        <f t="shared" si="9"/>
        <v>0</v>
      </c>
      <c r="AF184" s="173"/>
      <c r="AG184" s="173"/>
      <c r="AH184" s="143">
        <f t="shared" si="8"/>
        <v>0</v>
      </c>
      <c r="AI184" s="4"/>
      <c r="AJ184" s="4"/>
      <c r="AK184" s="4"/>
    </row>
    <row r="185" spans="1:37" ht="48" customHeight="1" x14ac:dyDescent="0.3">
      <c r="A185" s="228" t="s">
        <v>212</v>
      </c>
      <c r="B185" s="228"/>
      <c r="C185" s="93" t="s">
        <v>58</v>
      </c>
      <c r="D185" s="26" t="s">
        <v>124</v>
      </c>
      <c r="E185" s="35" t="s">
        <v>213</v>
      </c>
      <c r="F185" s="91">
        <v>195000</v>
      </c>
      <c r="G185" s="91"/>
      <c r="H185" s="82">
        <v>195000</v>
      </c>
      <c r="I185" s="82">
        <v>0</v>
      </c>
      <c r="J185" s="163">
        <f t="shared" si="6"/>
        <v>195000</v>
      </c>
      <c r="K185" s="163">
        <f t="shared" si="7"/>
        <v>0</v>
      </c>
      <c r="L185" s="81">
        <v>0</v>
      </c>
      <c r="M185" s="81">
        <v>0</v>
      </c>
      <c r="N185" s="91">
        <v>195000</v>
      </c>
      <c r="O185" s="91"/>
      <c r="P185" s="91"/>
      <c r="Q185" s="91"/>
      <c r="R185" s="91"/>
      <c r="S185" s="91"/>
      <c r="T185" s="81">
        <v>0</v>
      </c>
      <c r="U185" s="91"/>
      <c r="V185" s="81">
        <v>195000</v>
      </c>
      <c r="W185" s="81">
        <v>0</v>
      </c>
      <c r="X185" s="29">
        <v>195000</v>
      </c>
      <c r="Y185" s="82">
        <v>0</v>
      </c>
      <c r="Z185" s="83"/>
      <c r="AA185" s="83"/>
      <c r="AB185" s="83"/>
      <c r="AC185" s="137">
        <v>0</v>
      </c>
      <c r="AD185" s="137">
        <v>0</v>
      </c>
      <c r="AE185" s="143">
        <f t="shared" si="9"/>
        <v>0</v>
      </c>
      <c r="AF185" s="173"/>
      <c r="AG185" s="173"/>
      <c r="AH185" s="143">
        <f t="shared" si="8"/>
        <v>0</v>
      </c>
      <c r="AI185" s="4"/>
      <c r="AJ185" s="4"/>
      <c r="AK185" s="4"/>
    </row>
    <row r="186" spans="1:37" ht="49.15" customHeight="1" x14ac:dyDescent="0.3">
      <c r="A186" s="228" t="s">
        <v>214</v>
      </c>
      <c r="B186" s="228"/>
      <c r="C186" s="93" t="s">
        <v>58</v>
      </c>
      <c r="D186" s="25">
        <v>2240</v>
      </c>
      <c r="E186" s="35" t="s">
        <v>215</v>
      </c>
      <c r="F186" s="91">
        <v>73000</v>
      </c>
      <c r="G186" s="91"/>
      <c r="H186" s="82">
        <v>73000</v>
      </c>
      <c r="I186" s="82">
        <v>0</v>
      </c>
      <c r="J186" s="163">
        <f t="shared" si="6"/>
        <v>73000</v>
      </c>
      <c r="K186" s="163">
        <f t="shared" si="7"/>
        <v>0</v>
      </c>
      <c r="L186" s="81">
        <v>0</v>
      </c>
      <c r="M186" s="81">
        <v>0</v>
      </c>
      <c r="N186" s="91">
        <v>73000</v>
      </c>
      <c r="O186" s="91"/>
      <c r="P186" s="91"/>
      <c r="Q186" s="91"/>
      <c r="R186" s="91"/>
      <c r="S186" s="91"/>
      <c r="T186" s="81">
        <v>0</v>
      </c>
      <c r="U186" s="91"/>
      <c r="V186" s="81">
        <v>73000</v>
      </c>
      <c r="W186" s="81">
        <v>0</v>
      </c>
      <c r="X186" s="29">
        <v>73000</v>
      </c>
      <c r="Y186" s="82">
        <v>0</v>
      </c>
      <c r="Z186" s="83"/>
      <c r="AA186" s="83"/>
      <c r="AB186" s="83"/>
      <c r="AC186" s="137">
        <v>0</v>
      </c>
      <c r="AD186" s="137">
        <v>0</v>
      </c>
      <c r="AE186" s="143">
        <f t="shared" si="9"/>
        <v>0</v>
      </c>
      <c r="AF186" s="173"/>
      <c r="AG186" s="173"/>
      <c r="AH186" s="143">
        <f t="shared" si="8"/>
        <v>0</v>
      </c>
      <c r="AI186" s="4"/>
      <c r="AJ186" s="4"/>
      <c r="AK186" s="4"/>
    </row>
    <row r="187" spans="1:37" ht="43.15" customHeight="1" x14ac:dyDescent="0.3">
      <c r="A187" s="202" t="s">
        <v>216</v>
      </c>
      <c r="B187" s="202"/>
      <c r="C187" s="202"/>
      <c r="D187" s="202"/>
      <c r="E187" s="202"/>
      <c r="F187" s="91"/>
      <c r="G187" s="91"/>
      <c r="H187" s="82"/>
      <c r="I187" s="82"/>
      <c r="J187" s="163">
        <f t="shared" si="6"/>
        <v>0</v>
      </c>
      <c r="K187" s="163">
        <f t="shared" si="7"/>
        <v>0</v>
      </c>
      <c r="L187" s="81"/>
      <c r="M187" s="81"/>
      <c r="N187" s="91"/>
      <c r="O187" s="91"/>
      <c r="P187" s="91"/>
      <c r="Q187" s="91"/>
      <c r="R187" s="91"/>
      <c r="S187" s="91"/>
      <c r="T187" s="91"/>
      <c r="U187" s="91"/>
      <c r="V187" s="81"/>
      <c r="W187" s="81"/>
      <c r="X187" s="82"/>
      <c r="Y187" s="82"/>
      <c r="Z187" s="83"/>
      <c r="AA187" s="83"/>
      <c r="AB187" s="83"/>
      <c r="AC187" s="137">
        <v>0</v>
      </c>
      <c r="AD187" s="137">
        <v>0</v>
      </c>
      <c r="AE187" s="143">
        <f t="shared" si="9"/>
        <v>0</v>
      </c>
      <c r="AF187" s="173"/>
      <c r="AG187" s="173"/>
      <c r="AH187" s="143">
        <f t="shared" si="8"/>
        <v>0</v>
      </c>
      <c r="AI187" s="4"/>
      <c r="AJ187" s="4"/>
      <c r="AK187" s="4"/>
    </row>
    <row r="188" spans="1:37" ht="33.75" customHeight="1" x14ac:dyDescent="0.3">
      <c r="A188" s="219" t="s">
        <v>217</v>
      </c>
      <c r="B188" s="219"/>
      <c r="C188" s="219"/>
      <c r="D188" s="219"/>
      <c r="E188" s="219"/>
      <c r="F188" s="91"/>
      <c r="G188" s="91"/>
      <c r="H188" s="82"/>
      <c r="I188" s="82"/>
      <c r="J188" s="163">
        <f t="shared" si="6"/>
        <v>0</v>
      </c>
      <c r="K188" s="163">
        <f t="shared" si="7"/>
        <v>0</v>
      </c>
      <c r="L188" s="81"/>
      <c r="M188" s="81"/>
      <c r="N188" s="91"/>
      <c r="O188" s="91"/>
      <c r="P188" s="91"/>
      <c r="Q188" s="91"/>
      <c r="R188" s="91"/>
      <c r="S188" s="91"/>
      <c r="T188" s="91"/>
      <c r="U188" s="91"/>
      <c r="V188" s="81"/>
      <c r="W188" s="81"/>
      <c r="X188" s="82"/>
      <c r="Y188" s="82"/>
      <c r="Z188" s="83"/>
      <c r="AA188" s="83"/>
      <c r="AB188" s="83"/>
      <c r="AC188" s="137">
        <v>0</v>
      </c>
      <c r="AD188" s="137">
        <v>0</v>
      </c>
      <c r="AE188" s="143">
        <f t="shared" si="9"/>
        <v>0</v>
      </c>
      <c r="AF188" s="173"/>
      <c r="AG188" s="173"/>
      <c r="AH188" s="143">
        <f t="shared" si="8"/>
        <v>0</v>
      </c>
      <c r="AI188" s="4"/>
      <c r="AJ188" s="4"/>
      <c r="AK188" s="4"/>
    </row>
    <row r="189" spans="1:37" ht="57" customHeight="1" x14ac:dyDescent="0.3">
      <c r="A189" s="208" t="s">
        <v>218</v>
      </c>
      <c r="B189" s="208"/>
      <c r="C189" s="32" t="s">
        <v>58</v>
      </c>
      <c r="D189" s="25">
        <v>2240</v>
      </c>
      <c r="E189" s="35" t="s">
        <v>59</v>
      </c>
      <c r="F189" s="91">
        <v>1080000</v>
      </c>
      <c r="G189" s="91"/>
      <c r="H189" s="82">
        <v>1080000</v>
      </c>
      <c r="I189" s="82">
        <v>0</v>
      </c>
      <c r="J189" s="163">
        <f t="shared" si="6"/>
        <v>1080000</v>
      </c>
      <c r="K189" s="163">
        <f t="shared" si="7"/>
        <v>0</v>
      </c>
      <c r="L189" s="81">
        <v>0</v>
      </c>
      <c r="M189" s="81">
        <v>0</v>
      </c>
      <c r="N189" s="91">
        <v>1080000</v>
      </c>
      <c r="O189" s="91"/>
      <c r="P189" s="91"/>
      <c r="Q189" s="91"/>
      <c r="R189" s="91"/>
      <c r="S189" s="91"/>
      <c r="T189" s="91">
        <v>0</v>
      </c>
      <c r="U189" s="91"/>
      <c r="V189" s="81">
        <v>1080000</v>
      </c>
      <c r="W189" s="81">
        <v>0</v>
      </c>
      <c r="X189" s="29">
        <v>1080000</v>
      </c>
      <c r="Y189" s="82">
        <v>0</v>
      </c>
      <c r="Z189" s="83"/>
      <c r="AA189" s="83"/>
      <c r="AB189" s="83"/>
      <c r="AC189" s="137">
        <v>0</v>
      </c>
      <c r="AD189" s="137">
        <v>0</v>
      </c>
      <c r="AE189" s="143">
        <f t="shared" si="9"/>
        <v>0</v>
      </c>
      <c r="AF189" s="173"/>
      <c r="AG189" s="173"/>
      <c r="AH189" s="143">
        <f t="shared" si="8"/>
        <v>0</v>
      </c>
      <c r="AI189" s="4"/>
      <c r="AJ189" s="4"/>
      <c r="AK189" s="4"/>
    </row>
    <row r="190" spans="1:37" ht="40.9" customHeight="1" x14ac:dyDescent="0.3">
      <c r="A190" s="208" t="s">
        <v>219</v>
      </c>
      <c r="B190" s="208"/>
      <c r="C190" s="32" t="s">
        <v>58</v>
      </c>
      <c r="D190" s="25">
        <v>2240</v>
      </c>
      <c r="E190" s="35" t="s">
        <v>60</v>
      </c>
      <c r="F190" s="91">
        <v>945000</v>
      </c>
      <c r="G190" s="91"/>
      <c r="H190" s="82">
        <v>0</v>
      </c>
      <c r="I190" s="82">
        <v>0</v>
      </c>
      <c r="J190" s="163">
        <f t="shared" si="6"/>
        <v>945000</v>
      </c>
      <c r="K190" s="163">
        <f t="shared" si="7"/>
        <v>0</v>
      </c>
      <c r="L190" s="81">
        <v>0</v>
      </c>
      <c r="M190" s="81">
        <v>0</v>
      </c>
      <c r="N190" s="91"/>
      <c r="O190" s="91"/>
      <c r="P190" s="91">
        <v>945000</v>
      </c>
      <c r="Q190" s="91"/>
      <c r="R190" s="91"/>
      <c r="S190" s="91"/>
      <c r="T190" s="91"/>
      <c r="U190" s="91"/>
      <c r="V190" s="81">
        <v>945000</v>
      </c>
      <c r="W190" s="81">
        <v>0</v>
      </c>
      <c r="X190" s="29">
        <v>945000</v>
      </c>
      <c r="Y190" s="82">
        <v>0</v>
      </c>
      <c r="Z190" s="83"/>
      <c r="AA190" s="83"/>
      <c r="AB190" s="83"/>
      <c r="AC190" s="137">
        <v>0</v>
      </c>
      <c r="AD190" s="137">
        <v>0</v>
      </c>
      <c r="AE190" s="143">
        <f t="shared" si="9"/>
        <v>0</v>
      </c>
      <c r="AF190" s="173"/>
      <c r="AG190" s="173"/>
      <c r="AH190" s="143">
        <f t="shared" si="8"/>
        <v>0</v>
      </c>
      <c r="AI190" s="4"/>
      <c r="AJ190" s="4"/>
      <c r="AK190" s="4"/>
    </row>
    <row r="191" spans="1:37" ht="35.450000000000003" customHeight="1" x14ac:dyDescent="0.3">
      <c r="A191" s="208" t="s">
        <v>220</v>
      </c>
      <c r="B191" s="208"/>
      <c r="C191" s="32" t="s">
        <v>58</v>
      </c>
      <c r="D191" s="25">
        <v>2240</v>
      </c>
      <c r="E191" s="35" t="s">
        <v>139</v>
      </c>
      <c r="F191" s="91">
        <v>672000</v>
      </c>
      <c r="G191" s="91"/>
      <c r="H191" s="82">
        <v>672000</v>
      </c>
      <c r="I191" s="82">
        <v>0</v>
      </c>
      <c r="J191" s="163">
        <f t="shared" si="6"/>
        <v>1074000</v>
      </c>
      <c r="K191" s="163">
        <f t="shared" si="7"/>
        <v>0</v>
      </c>
      <c r="L191" s="81">
        <v>402000</v>
      </c>
      <c r="M191" s="81">
        <v>0</v>
      </c>
      <c r="N191" s="91">
        <v>672000</v>
      </c>
      <c r="O191" s="91"/>
      <c r="P191" s="91"/>
      <c r="Q191" s="91"/>
      <c r="R191" s="91"/>
      <c r="S191" s="91"/>
      <c r="T191" s="91">
        <v>0</v>
      </c>
      <c r="U191" s="91"/>
      <c r="V191" s="81">
        <v>1074000</v>
      </c>
      <c r="W191" s="81">
        <v>0</v>
      </c>
      <c r="X191" s="29">
        <v>672000</v>
      </c>
      <c r="Y191" s="82">
        <v>0</v>
      </c>
      <c r="Z191" s="83">
        <v>402000</v>
      </c>
      <c r="AA191" s="83"/>
      <c r="AB191" s="83">
        <v>402000</v>
      </c>
      <c r="AC191" s="137">
        <v>0</v>
      </c>
      <c r="AD191" s="137">
        <v>0</v>
      </c>
      <c r="AE191" s="143">
        <f t="shared" si="9"/>
        <v>0</v>
      </c>
      <c r="AF191" s="173"/>
      <c r="AG191" s="173"/>
      <c r="AH191" s="143">
        <f t="shared" si="8"/>
        <v>0</v>
      </c>
      <c r="AI191" s="4"/>
      <c r="AJ191" s="4"/>
      <c r="AK191" s="4"/>
    </row>
    <row r="192" spans="1:37" ht="49.15" customHeight="1" x14ac:dyDescent="0.3">
      <c r="A192" s="208" t="s">
        <v>221</v>
      </c>
      <c r="B192" s="208"/>
      <c r="C192" s="32" t="s">
        <v>58</v>
      </c>
      <c r="D192" s="25">
        <v>2240</v>
      </c>
      <c r="E192" s="35" t="s">
        <v>141</v>
      </c>
      <c r="F192" s="91">
        <v>45000</v>
      </c>
      <c r="G192" s="91"/>
      <c r="H192" s="82">
        <v>45000</v>
      </c>
      <c r="I192" s="82">
        <v>0</v>
      </c>
      <c r="J192" s="163">
        <f t="shared" si="6"/>
        <v>200000</v>
      </c>
      <c r="K192" s="163">
        <f t="shared" si="7"/>
        <v>0</v>
      </c>
      <c r="L192" s="81">
        <v>0</v>
      </c>
      <c r="M192" s="81">
        <v>0</v>
      </c>
      <c r="N192" s="91">
        <v>45000</v>
      </c>
      <c r="O192" s="91"/>
      <c r="P192" s="91"/>
      <c r="Q192" s="91"/>
      <c r="R192" s="91"/>
      <c r="S192" s="91"/>
      <c r="T192" s="91">
        <v>0</v>
      </c>
      <c r="U192" s="91"/>
      <c r="V192" s="81">
        <v>45000</v>
      </c>
      <c r="W192" s="81">
        <v>0</v>
      </c>
      <c r="X192" s="29">
        <v>45000</v>
      </c>
      <c r="Y192" s="82">
        <v>0</v>
      </c>
      <c r="Z192" s="83"/>
      <c r="AA192" s="83"/>
      <c r="AB192" s="83"/>
      <c r="AC192" s="137">
        <v>155000</v>
      </c>
      <c r="AD192" s="137">
        <v>0</v>
      </c>
      <c r="AE192" s="143">
        <f t="shared" si="9"/>
        <v>155000</v>
      </c>
      <c r="AF192" s="173"/>
      <c r="AG192" s="173"/>
      <c r="AH192" s="143">
        <f t="shared" si="8"/>
        <v>0</v>
      </c>
      <c r="AI192" s="4"/>
      <c r="AJ192" s="4"/>
      <c r="AK192" s="4"/>
    </row>
    <row r="193" spans="1:37" ht="43.9" customHeight="1" x14ac:dyDescent="0.3">
      <c r="A193" s="208" t="s">
        <v>222</v>
      </c>
      <c r="B193" s="208"/>
      <c r="C193" s="32" t="s">
        <v>58</v>
      </c>
      <c r="D193" s="25">
        <v>2240</v>
      </c>
      <c r="E193" s="35" t="s">
        <v>142</v>
      </c>
      <c r="F193" s="91">
        <v>45000</v>
      </c>
      <c r="G193" s="91"/>
      <c r="H193" s="82">
        <v>45000</v>
      </c>
      <c r="I193" s="82">
        <v>0</v>
      </c>
      <c r="J193" s="163">
        <f t="shared" si="6"/>
        <v>45000</v>
      </c>
      <c r="K193" s="163">
        <f t="shared" si="7"/>
        <v>0</v>
      </c>
      <c r="L193" s="81">
        <v>0</v>
      </c>
      <c r="M193" s="81">
        <v>0</v>
      </c>
      <c r="N193" s="91">
        <v>45000</v>
      </c>
      <c r="O193" s="91"/>
      <c r="P193" s="91"/>
      <c r="Q193" s="91"/>
      <c r="R193" s="91"/>
      <c r="S193" s="91"/>
      <c r="T193" s="91">
        <v>0</v>
      </c>
      <c r="U193" s="91"/>
      <c r="V193" s="81">
        <v>45000</v>
      </c>
      <c r="W193" s="81">
        <v>0</v>
      </c>
      <c r="X193" s="29">
        <v>45000</v>
      </c>
      <c r="Y193" s="82">
        <v>0</v>
      </c>
      <c r="Z193" s="83"/>
      <c r="AA193" s="83"/>
      <c r="AB193" s="83"/>
      <c r="AC193" s="137">
        <v>0</v>
      </c>
      <c r="AD193" s="137">
        <v>0</v>
      </c>
      <c r="AE193" s="143">
        <f t="shared" si="9"/>
        <v>0</v>
      </c>
      <c r="AF193" s="173"/>
      <c r="AG193" s="173"/>
      <c r="AH193" s="143">
        <f t="shared" si="8"/>
        <v>0</v>
      </c>
      <c r="AI193" s="4"/>
      <c r="AJ193" s="4"/>
      <c r="AK193" s="4"/>
    </row>
    <row r="194" spans="1:37" ht="36" customHeight="1" x14ac:dyDescent="0.3">
      <c r="A194" s="208" t="s">
        <v>223</v>
      </c>
      <c r="B194" s="208"/>
      <c r="C194" s="32" t="s">
        <v>58</v>
      </c>
      <c r="D194" s="25">
        <v>2240</v>
      </c>
      <c r="E194" s="35" t="s">
        <v>144</v>
      </c>
      <c r="F194" s="91">
        <v>230000</v>
      </c>
      <c r="G194" s="91"/>
      <c r="H194" s="82">
        <v>230000</v>
      </c>
      <c r="I194" s="82">
        <v>0</v>
      </c>
      <c r="J194" s="163">
        <f t="shared" si="6"/>
        <v>230000</v>
      </c>
      <c r="K194" s="163">
        <f t="shared" si="7"/>
        <v>0</v>
      </c>
      <c r="L194" s="81">
        <v>0</v>
      </c>
      <c r="M194" s="81">
        <v>0</v>
      </c>
      <c r="N194" s="91">
        <v>230000</v>
      </c>
      <c r="O194" s="91"/>
      <c r="P194" s="91"/>
      <c r="Q194" s="91"/>
      <c r="R194" s="91"/>
      <c r="S194" s="91"/>
      <c r="T194" s="91">
        <v>0</v>
      </c>
      <c r="U194" s="91"/>
      <c r="V194" s="81">
        <v>230000</v>
      </c>
      <c r="W194" s="81">
        <v>0</v>
      </c>
      <c r="X194" s="29">
        <v>230000</v>
      </c>
      <c r="Y194" s="82">
        <v>0</v>
      </c>
      <c r="Z194" s="83"/>
      <c r="AA194" s="83"/>
      <c r="AB194" s="83"/>
      <c r="AC194" s="137">
        <v>0</v>
      </c>
      <c r="AD194" s="137">
        <v>0</v>
      </c>
      <c r="AE194" s="143">
        <f t="shared" si="9"/>
        <v>0</v>
      </c>
      <c r="AF194" s="173"/>
      <c r="AG194" s="173"/>
      <c r="AH194" s="143">
        <f t="shared" si="8"/>
        <v>0</v>
      </c>
      <c r="AI194" s="4"/>
      <c r="AJ194" s="4"/>
      <c r="AK194" s="4"/>
    </row>
    <row r="195" spans="1:37" ht="61.5" customHeight="1" x14ac:dyDescent="0.3">
      <c r="A195" s="202" t="s">
        <v>224</v>
      </c>
      <c r="B195" s="202"/>
      <c r="C195" s="26"/>
      <c r="D195" s="79"/>
      <c r="E195" s="79"/>
      <c r="F195" s="91"/>
      <c r="G195" s="91"/>
      <c r="H195" s="82"/>
      <c r="I195" s="82"/>
      <c r="J195" s="163">
        <f t="shared" si="6"/>
        <v>0</v>
      </c>
      <c r="K195" s="163">
        <f t="shared" si="7"/>
        <v>0</v>
      </c>
      <c r="L195" s="81"/>
      <c r="M195" s="81"/>
      <c r="N195" s="91"/>
      <c r="O195" s="91"/>
      <c r="P195" s="91"/>
      <c r="Q195" s="91"/>
      <c r="R195" s="91"/>
      <c r="S195" s="91"/>
      <c r="T195" s="91"/>
      <c r="U195" s="91"/>
      <c r="V195" s="81"/>
      <c r="W195" s="81"/>
      <c r="X195" s="82"/>
      <c r="Y195" s="82"/>
      <c r="Z195" s="83"/>
      <c r="AA195" s="83"/>
      <c r="AB195" s="83"/>
      <c r="AC195" s="137">
        <v>0</v>
      </c>
      <c r="AD195" s="137">
        <v>0</v>
      </c>
      <c r="AE195" s="143">
        <f t="shared" si="9"/>
        <v>0</v>
      </c>
      <c r="AF195" s="173"/>
      <c r="AG195" s="173"/>
      <c r="AH195" s="143">
        <f t="shared" si="8"/>
        <v>0</v>
      </c>
      <c r="AI195" s="4"/>
      <c r="AJ195" s="4"/>
      <c r="AK195" s="4"/>
    </row>
    <row r="196" spans="1:37" ht="61.15" customHeight="1" x14ac:dyDescent="0.3">
      <c r="A196" s="219" t="s">
        <v>225</v>
      </c>
      <c r="B196" s="219"/>
      <c r="C196" s="94"/>
      <c r="D196" s="25"/>
      <c r="E196" s="32"/>
      <c r="F196" s="91"/>
      <c r="G196" s="91"/>
      <c r="H196" s="82"/>
      <c r="I196" s="82"/>
      <c r="J196" s="163">
        <f t="shared" si="6"/>
        <v>0</v>
      </c>
      <c r="K196" s="163">
        <f t="shared" si="7"/>
        <v>0</v>
      </c>
      <c r="L196" s="81"/>
      <c r="M196" s="81"/>
      <c r="N196" s="91"/>
      <c r="O196" s="91"/>
      <c r="P196" s="91"/>
      <c r="Q196" s="91"/>
      <c r="R196" s="91"/>
      <c r="S196" s="91"/>
      <c r="T196" s="91"/>
      <c r="U196" s="91"/>
      <c r="V196" s="81"/>
      <c r="W196" s="81"/>
      <c r="X196" s="82"/>
      <c r="Y196" s="82"/>
      <c r="Z196" s="83"/>
      <c r="AA196" s="83"/>
      <c r="AB196" s="83"/>
      <c r="AC196" s="137">
        <v>0</v>
      </c>
      <c r="AD196" s="137">
        <v>0</v>
      </c>
      <c r="AE196" s="143">
        <f t="shared" si="9"/>
        <v>0</v>
      </c>
      <c r="AF196" s="173"/>
      <c r="AG196" s="173"/>
      <c r="AH196" s="143">
        <f t="shared" si="8"/>
        <v>0</v>
      </c>
      <c r="AI196" s="4"/>
      <c r="AJ196" s="4"/>
      <c r="AK196" s="4"/>
    </row>
    <row r="197" spans="1:37" ht="57" customHeight="1" x14ac:dyDescent="0.3">
      <c r="A197" s="208" t="s">
        <v>226</v>
      </c>
      <c r="B197" s="208"/>
      <c r="C197" s="32" t="s">
        <v>227</v>
      </c>
      <c r="D197" s="25">
        <v>2240</v>
      </c>
      <c r="E197" s="32" t="s">
        <v>59</v>
      </c>
      <c r="F197" s="91">
        <v>400000</v>
      </c>
      <c r="G197" s="91"/>
      <c r="H197" s="82">
        <v>400000</v>
      </c>
      <c r="I197" s="82">
        <v>0</v>
      </c>
      <c r="J197" s="163">
        <f t="shared" si="6"/>
        <v>400000</v>
      </c>
      <c r="K197" s="163">
        <f t="shared" si="7"/>
        <v>0</v>
      </c>
      <c r="L197" s="81">
        <v>0</v>
      </c>
      <c r="M197" s="81">
        <v>0</v>
      </c>
      <c r="N197" s="91">
        <v>400000</v>
      </c>
      <c r="O197" s="91"/>
      <c r="P197" s="91"/>
      <c r="Q197" s="91"/>
      <c r="R197" s="91"/>
      <c r="S197" s="91"/>
      <c r="T197" s="91">
        <v>0</v>
      </c>
      <c r="U197" s="91"/>
      <c r="V197" s="81">
        <v>400000</v>
      </c>
      <c r="W197" s="81">
        <v>0</v>
      </c>
      <c r="X197" s="82">
        <v>400000</v>
      </c>
      <c r="Y197" s="82">
        <v>0</v>
      </c>
      <c r="Z197" s="83"/>
      <c r="AA197" s="83"/>
      <c r="AB197" s="83"/>
      <c r="AC197" s="137">
        <v>0</v>
      </c>
      <c r="AD197" s="137">
        <v>0</v>
      </c>
      <c r="AE197" s="143">
        <f t="shared" si="9"/>
        <v>0</v>
      </c>
      <c r="AF197" s="173"/>
      <c r="AG197" s="173"/>
      <c r="AH197" s="143">
        <f t="shared" si="8"/>
        <v>0</v>
      </c>
      <c r="AI197" s="4"/>
      <c r="AJ197" s="4"/>
      <c r="AK197" s="4"/>
    </row>
    <row r="198" spans="1:37" ht="64.150000000000006" customHeight="1" x14ac:dyDescent="0.3">
      <c r="A198" s="208" t="s">
        <v>228</v>
      </c>
      <c r="B198" s="208"/>
      <c r="C198" s="32" t="s">
        <v>264</v>
      </c>
      <c r="D198" s="25"/>
      <c r="E198" s="32" t="s">
        <v>60</v>
      </c>
      <c r="F198" s="91">
        <v>300000</v>
      </c>
      <c r="G198" s="91"/>
      <c r="H198" s="82"/>
      <c r="I198" s="82">
        <v>0</v>
      </c>
      <c r="J198" s="163">
        <f t="shared" si="6"/>
        <v>300000</v>
      </c>
      <c r="K198" s="163">
        <f t="shared" si="7"/>
        <v>0</v>
      </c>
      <c r="L198" s="81">
        <v>0</v>
      </c>
      <c r="M198" s="81">
        <v>0</v>
      </c>
      <c r="N198" s="91"/>
      <c r="O198" s="91"/>
      <c r="P198" s="91"/>
      <c r="Q198" s="91"/>
      <c r="R198" s="91"/>
      <c r="S198" s="91"/>
      <c r="T198" s="91"/>
      <c r="U198" s="91"/>
      <c r="V198" s="81">
        <v>300000</v>
      </c>
      <c r="W198" s="81">
        <v>0</v>
      </c>
      <c r="X198" s="82"/>
      <c r="Y198" s="82">
        <v>0</v>
      </c>
      <c r="Z198" s="83"/>
      <c r="AA198" s="83"/>
      <c r="AB198" s="83"/>
      <c r="AC198" s="137">
        <v>0</v>
      </c>
      <c r="AD198" s="137">
        <v>0</v>
      </c>
      <c r="AE198" s="143">
        <f t="shared" si="9"/>
        <v>0</v>
      </c>
      <c r="AF198" s="173"/>
      <c r="AG198" s="173"/>
      <c r="AH198" s="143">
        <f t="shared" si="8"/>
        <v>0</v>
      </c>
      <c r="AI198" s="4"/>
      <c r="AJ198" s="4"/>
      <c r="AK198" s="4"/>
    </row>
    <row r="199" spans="1:37" ht="49.15" customHeight="1" x14ac:dyDescent="0.3">
      <c r="A199" s="202" t="s">
        <v>229</v>
      </c>
      <c r="B199" s="202"/>
      <c r="C199" s="26"/>
      <c r="D199" s="25"/>
      <c r="E199" s="32"/>
      <c r="F199" s="91"/>
      <c r="G199" s="91"/>
      <c r="H199" s="82"/>
      <c r="I199" s="82"/>
      <c r="J199" s="163">
        <f t="shared" si="6"/>
        <v>0</v>
      </c>
      <c r="K199" s="163">
        <f t="shared" si="7"/>
        <v>0</v>
      </c>
      <c r="L199" s="81"/>
      <c r="M199" s="81"/>
      <c r="N199" s="91"/>
      <c r="O199" s="91"/>
      <c r="P199" s="91"/>
      <c r="Q199" s="91"/>
      <c r="R199" s="91"/>
      <c r="S199" s="91"/>
      <c r="T199" s="91"/>
      <c r="U199" s="91"/>
      <c r="V199" s="81"/>
      <c r="W199" s="81"/>
      <c r="X199" s="82"/>
      <c r="Y199" s="82"/>
      <c r="Z199" s="83"/>
      <c r="AA199" s="83"/>
      <c r="AB199" s="83"/>
      <c r="AC199" s="137">
        <v>0</v>
      </c>
      <c r="AD199" s="137">
        <v>0</v>
      </c>
      <c r="AE199" s="143">
        <f t="shared" si="9"/>
        <v>0</v>
      </c>
      <c r="AF199" s="173"/>
      <c r="AG199" s="173"/>
      <c r="AH199" s="143">
        <f t="shared" si="8"/>
        <v>0</v>
      </c>
      <c r="AI199" s="4"/>
      <c r="AJ199" s="4"/>
      <c r="AK199" s="4"/>
    </row>
    <row r="200" spans="1:37" ht="57.75" customHeight="1" x14ac:dyDescent="0.3">
      <c r="A200" s="219" t="s">
        <v>230</v>
      </c>
      <c r="B200" s="219"/>
      <c r="C200" s="94"/>
      <c r="D200" s="25"/>
      <c r="E200" s="32"/>
      <c r="F200" s="91"/>
      <c r="G200" s="91"/>
      <c r="H200" s="82"/>
      <c r="I200" s="82"/>
      <c r="J200" s="163">
        <f t="shared" ref="J200:J227" si="10">F200+Z200+AC200+AF200+AI200</f>
        <v>0</v>
      </c>
      <c r="K200" s="163">
        <f t="shared" ref="K200:K227" si="11">G200+AA200+AD200+AG200+AJ200</f>
        <v>0</v>
      </c>
      <c r="L200" s="81"/>
      <c r="M200" s="81"/>
      <c r="N200" s="91"/>
      <c r="O200" s="91"/>
      <c r="P200" s="91"/>
      <c r="Q200" s="91"/>
      <c r="R200" s="91"/>
      <c r="S200" s="91"/>
      <c r="T200" s="91"/>
      <c r="U200" s="91"/>
      <c r="V200" s="81"/>
      <c r="W200" s="81"/>
      <c r="X200" s="82"/>
      <c r="Y200" s="82"/>
      <c r="Z200" s="83"/>
      <c r="AA200" s="83"/>
      <c r="AB200" s="83"/>
      <c r="AC200" s="137">
        <v>0</v>
      </c>
      <c r="AD200" s="137">
        <v>0</v>
      </c>
      <c r="AE200" s="143">
        <f t="shared" si="9"/>
        <v>0</v>
      </c>
      <c r="AF200" s="173"/>
      <c r="AG200" s="173"/>
      <c r="AH200" s="143">
        <f t="shared" si="8"/>
        <v>0</v>
      </c>
      <c r="AI200" s="4"/>
      <c r="AJ200" s="4"/>
      <c r="AK200" s="4"/>
    </row>
    <row r="201" spans="1:37" ht="30" customHeight="1" x14ac:dyDescent="0.3">
      <c r="A201" s="208" t="s">
        <v>231</v>
      </c>
      <c r="B201" s="208"/>
      <c r="C201" s="32" t="s">
        <v>265</v>
      </c>
      <c r="D201" s="79"/>
      <c r="E201" s="32" t="s">
        <v>59</v>
      </c>
      <c r="F201" s="91">
        <v>1060000</v>
      </c>
      <c r="G201" s="91"/>
      <c r="H201" s="29"/>
      <c r="I201" s="29"/>
      <c r="J201" s="163">
        <f t="shared" si="10"/>
        <v>150000</v>
      </c>
      <c r="K201" s="163">
        <f t="shared" si="11"/>
        <v>0</v>
      </c>
      <c r="L201" s="81">
        <v>0</v>
      </c>
      <c r="M201" s="81">
        <v>0</v>
      </c>
      <c r="N201" s="91"/>
      <c r="O201" s="91"/>
      <c r="P201" s="91"/>
      <c r="Q201" s="91"/>
      <c r="R201" s="91"/>
      <c r="S201" s="91"/>
      <c r="T201" s="91"/>
      <c r="U201" s="91"/>
      <c r="V201" s="81">
        <v>1060000</v>
      </c>
      <c r="W201" s="81">
        <v>0</v>
      </c>
      <c r="X201" s="29"/>
      <c r="Y201" s="29"/>
      <c r="Z201" s="83"/>
      <c r="AA201" s="83"/>
      <c r="AB201" s="83"/>
      <c r="AC201" s="137">
        <v>-910000</v>
      </c>
      <c r="AD201" s="137">
        <v>0</v>
      </c>
      <c r="AE201" s="143">
        <f t="shared" si="9"/>
        <v>-910000</v>
      </c>
      <c r="AF201" s="173"/>
      <c r="AG201" s="173"/>
      <c r="AH201" s="143">
        <f t="shared" si="8"/>
        <v>0</v>
      </c>
      <c r="AI201" s="4"/>
      <c r="AJ201" s="4"/>
      <c r="AK201" s="4"/>
    </row>
    <row r="202" spans="1:37" ht="33" customHeight="1" x14ac:dyDescent="0.3">
      <c r="A202" s="208"/>
      <c r="B202" s="208"/>
      <c r="C202" s="32" t="s">
        <v>265</v>
      </c>
      <c r="D202" s="79"/>
      <c r="E202" s="32" t="s">
        <v>59</v>
      </c>
      <c r="F202" s="91"/>
      <c r="G202" s="91">
        <v>360000</v>
      </c>
      <c r="H202" s="29"/>
      <c r="I202" s="29"/>
      <c r="J202" s="163">
        <f t="shared" si="10"/>
        <v>0</v>
      </c>
      <c r="K202" s="163">
        <f t="shared" si="11"/>
        <v>200000</v>
      </c>
      <c r="L202" s="81">
        <v>0</v>
      </c>
      <c r="M202" s="81">
        <v>0</v>
      </c>
      <c r="N202" s="91"/>
      <c r="O202" s="91"/>
      <c r="P202" s="91"/>
      <c r="Q202" s="91"/>
      <c r="R202" s="91"/>
      <c r="S202" s="91"/>
      <c r="T202" s="91"/>
      <c r="U202" s="91"/>
      <c r="V202" s="81">
        <v>0</v>
      </c>
      <c r="W202" s="81">
        <v>360000</v>
      </c>
      <c r="X202" s="29"/>
      <c r="Y202" s="29"/>
      <c r="Z202" s="83"/>
      <c r="AA202" s="83"/>
      <c r="AB202" s="83"/>
      <c r="AC202" s="137"/>
      <c r="AD202" s="137">
        <v>-160000</v>
      </c>
      <c r="AE202" s="143">
        <f t="shared" si="9"/>
        <v>-160000</v>
      </c>
      <c r="AF202" s="173"/>
      <c r="AG202" s="173"/>
      <c r="AH202" s="143">
        <f t="shared" si="8"/>
        <v>0</v>
      </c>
      <c r="AI202" s="4"/>
      <c r="AJ202" s="4"/>
      <c r="AK202" s="4"/>
    </row>
    <row r="203" spans="1:37" ht="76.5" customHeight="1" x14ac:dyDescent="0.3">
      <c r="A203" s="208" t="s">
        <v>232</v>
      </c>
      <c r="B203" s="208"/>
      <c r="C203" s="32" t="s">
        <v>58</v>
      </c>
      <c r="D203" s="79"/>
      <c r="E203" s="32" t="s">
        <v>60</v>
      </c>
      <c r="F203" s="91"/>
      <c r="G203" s="91">
        <v>5000000</v>
      </c>
      <c r="H203" s="82">
        <v>0</v>
      </c>
      <c r="I203" s="82">
        <v>0</v>
      </c>
      <c r="J203" s="163">
        <f t="shared" si="10"/>
        <v>0</v>
      </c>
      <c r="K203" s="163">
        <f t="shared" si="11"/>
        <v>3700000</v>
      </c>
      <c r="L203" s="81">
        <v>0</v>
      </c>
      <c r="M203" s="81">
        <v>0</v>
      </c>
      <c r="N203" s="91"/>
      <c r="O203" s="91"/>
      <c r="P203" s="91"/>
      <c r="Q203" s="91"/>
      <c r="R203" s="91"/>
      <c r="S203" s="91"/>
      <c r="T203" s="91"/>
      <c r="U203" s="91"/>
      <c r="V203" s="81">
        <v>0</v>
      </c>
      <c r="W203" s="81">
        <v>5000000</v>
      </c>
      <c r="X203" s="82">
        <v>0</v>
      </c>
      <c r="Y203" s="82">
        <v>0</v>
      </c>
      <c r="Z203" s="83"/>
      <c r="AA203" s="83"/>
      <c r="AB203" s="83"/>
      <c r="AC203" s="137">
        <v>0</v>
      </c>
      <c r="AD203" s="137">
        <v>0</v>
      </c>
      <c r="AE203" s="143">
        <f t="shared" si="9"/>
        <v>0</v>
      </c>
      <c r="AF203" s="173"/>
      <c r="AG203" s="174">
        <v>-1300000</v>
      </c>
      <c r="AH203" s="143">
        <f t="shared" ref="AH203:AH227" si="12">AF203+AG203</f>
        <v>-1300000</v>
      </c>
      <c r="AI203" s="4"/>
      <c r="AJ203" s="4"/>
      <c r="AK203" s="4"/>
    </row>
    <row r="204" spans="1:37" ht="23.45" customHeight="1" x14ac:dyDescent="0.3">
      <c r="A204" s="208" t="s">
        <v>233</v>
      </c>
      <c r="B204" s="208"/>
      <c r="C204" s="32" t="s">
        <v>58</v>
      </c>
      <c r="D204" s="25"/>
      <c r="E204" s="32" t="s">
        <v>139</v>
      </c>
      <c r="F204" s="91"/>
      <c r="G204" s="91"/>
      <c r="H204" s="82">
        <v>0</v>
      </c>
      <c r="I204" s="82">
        <v>0</v>
      </c>
      <c r="J204" s="163">
        <f t="shared" si="10"/>
        <v>0</v>
      </c>
      <c r="K204" s="163">
        <f t="shared" si="11"/>
        <v>0</v>
      </c>
      <c r="L204" s="81">
        <v>0</v>
      </c>
      <c r="M204" s="81">
        <v>0</v>
      </c>
      <c r="N204" s="91"/>
      <c r="O204" s="91"/>
      <c r="P204" s="91"/>
      <c r="Q204" s="91"/>
      <c r="R204" s="91"/>
      <c r="S204" s="91"/>
      <c r="T204" s="91"/>
      <c r="U204" s="91"/>
      <c r="V204" s="81">
        <v>0</v>
      </c>
      <c r="W204" s="81">
        <v>0</v>
      </c>
      <c r="X204" s="82">
        <v>0</v>
      </c>
      <c r="Y204" s="82">
        <v>0</v>
      </c>
      <c r="Z204" s="83"/>
      <c r="AA204" s="83"/>
      <c r="AB204" s="83"/>
      <c r="AC204" s="137">
        <v>0</v>
      </c>
      <c r="AD204" s="137">
        <v>0</v>
      </c>
      <c r="AE204" s="143">
        <f t="shared" si="9"/>
        <v>0</v>
      </c>
      <c r="AF204" s="173"/>
      <c r="AG204" s="173"/>
      <c r="AH204" s="143">
        <f t="shared" si="12"/>
        <v>0</v>
      </c>
      <c r="AI204" s="4"/>
      <c r="AJ204" s="4"/>
      <c r="AK204" s="4"/>
    </row>
    <row r="205" spans="1:37" ht="35.450000000000003" customHeight="1" x14ac:dyDescent="0.3">
      <c r="A205" s="208"/>
      <c r="B205" s="208"/>
      <c r="C205" s="32" t="s">
        <v>58</v>
      </c>
      <c r="D205" s="79"/>
      <c r="E205" s="32" t="s">
        <v>139</v>
      </c>
      <c r="F205" s="91"/>
      <c r="G205" s="91">
        <v>10000000</v>
      </c>
      <c r="H205" s="82">
        <v>0</v>
      </c>
      <c r="I205" s="82">
        <v>0</v>
      </c>
      <c r="J205" s="163">
        <f t="shared" si="10"/>
        <v>0</v>
      </c>
      <c r="K205" s="163">
        <f t="shared" si="11"/>
        <v>10000000</v>
      </c>
      <c r="L205" s="81">
        <v>0</v>
      </c>
      <c r="M205" s="81">
        <v>0</v>
      </c>
      <c r="N205" s="91"/>
      <c r="O205" s="91"/>
      <c r="P205" s="91"/>
      <c r="Q205" s="91"/>
      <c r="R205" s="91"/>
      <c r="S205" s="91"/>
      <c r="T205" s="91"/>
      <c r="U205" s="91"/>
      <c r="V205" s="81">
        <v>0</v>
      </c>
      <c r="W205" s="81">
        <v>10000000</v>
      </c>
      <c r="X205" s="82">
        <v>0</v>
      </c>
      <c r="Y205" s="82">
        <v>0</v>
      </c>
      <c r="Z205" s="83"/>
      <c r="AA205" s="83"/>
      <c r="AB205" s="83"/>
      <c r="AC205" s="137">
        <v>0</v>
      </c>
      <c r="AD205" s="137">
        <v>0</v>
      </c>
      <c r="AE205" s="143">
        <f t="shared" si="9"/>
        <v>0</v>
      </c>
      <c r="AF205" s="173"/>
      <c r="AG205" s="173"/>
      <c r="AH205" s="143">
        <f t="shared" si="12"/>
        <v>0</v>
      </c>
      <c r="AI205" s="4"/>
      <c r="AJ205" s="4"/>
      <c r="AK205" s="4"/>
    </row>
    <row r="206" spans="1:37" ht="59.45" customHeight="1" x14ac:dyDescent="0.3">
      <c r="A206" s="208" t="s">
        <v>234</v>
      </c>
      <c r="B206" s="208"/>
      <c r="C206" s="32" t="s">
        <v>58</v>
      </c>
      <c r="D206" s="79"/>
      <c r="E206" s="32" t="s">
        <v>141</v>
      </c>
      <c r="F206" s="91">
        <v>100000</v>
      </c>
      <c r="G206" s="91"/>
      <c r="H206" s="82">
        <v>0</v>
      </c>
      <c r="I206" s="82">
        <v>0</v>
      </c>
      <c r="J206" s="163">
        <f t="shared" si="10"/>
        <v>100000</v>
      </c>
      <c r="K206" s="163">
        <f t="shared" si="11"/>
        <v>0</v>
      </c>
      <c r="L206" s="81">
        <v>0</v>
      </c>
      <c r="M206" s="81">
        <v>0</v>
      </c>
      <c r="N206" s="91"/>
      <c r="O206" s="91"/>
      <c r="P206" s="91"/>
      <c r="Q206" s="91"/>
      <c r="R206" s="91"/>
      <c r="S206" s="91"/>
      <c r="T206" s="91"/>
      <c r="U206" s="91"/>
      <c r="V206" s="81">
        <v>100000</v>
      </c>
      <c r="W206" s="81">
        <v>0</v>
      </c>
      <c r="X206" s="82">
        <v>0</v>
      </c>
      <c r="Y206" s="82">
        <v>0</v>
      </c>
      <c r="Z206" s="83"/>
      <c r="AA206" s="83"/>
      <c r="AB206" s="83"/>
      <c r="AC206" s="137">
        <v>0</v>
      </c>
      <c r="AD206" s="137">
        <v>0</v>
      </c>
      <c r="AE206" s="143">
        <f t="shared" si="9"/>
        <v>0</v>
      </c>
      <c r="AF206" s="173"/>
      <c r="AG206" s="173"/>
      <c r="AH206" s="143">
        <f t="shared" si="12"/>
        <v>0</v>
      </c>
      <c r="AI206" s="4"/>
      <c r="AJ206" s="4"/>
      <c r="AK206" s="4"/>
    </row>
    <row r="207" spans="1:37" ht="56.45" customHeight="1" x14ac:dyDescent="0.3">
      <c r="A207" s="208" t="s">
        <v>235</v>
      </c>
      <c r="B207" s="208"/>
      <c r="C207" s="32" t="s">
        <v>266</v>
      </c>
      <c r="D207" s="79"/>
      <c r="E207" s="32" t="s">
        <v>142</v>
      </c>
      <c r="F207" s="91">
        <v>630000</v>
      </c>
      <c r="G207" s="91"/>
      <c r="H207" s="82"/>
      <c r="I207" s="82">
        <v>0</v>
      </c>
      <c r="J207" s="163">
        <f t="shared" si="10"/>
        <v>1980000</v>
      </c>
      <c r="K207" s="163">
        <f t="shared" si="11"/>
        <v>0</v>
      </c>
      <c r="L207" s="81">
        <v>0</v>
      </c>
      <c r="M207" s="81">
        <v>0</v>
      </c>
      <c r="N207" s="91"/>
      <c r="O207" s="91"/>
      <c r="P207" s="91"/>
      <c r="Q207" s="91"/>
      <c r="R207" s="91"/>
      <c r="S207" s="91"/>
      <c r="T207" s="91"/>
      <c r="U207" s="91"/>
      <c r="V207" s="81">
        <v>630000</v>
      </c>
      <c r="W207" s="81">
        <v>0</v>
      </c>
      <c r="X207" s="82"/>
      <c r="Y207" s="82">
        <v>0</v>
      </c>
      <c r="Z207" s="83"/>
      <c r="AA207" s="83"/>
      <c r="AB207" s="83"/>
      <c r="AC207" s="137">
        <v>1350000</v>
      </c>
      <c r="AD207" s="137">
        <v>0</v>
      </c>
      <c r="AE207" s="144">
        <f t="shared" si="9"/>
        <v>1350000</v>
      </c>
      <c r="AF207" s="173"/>
      <c r="AG207" s="173"/>
      <c r="AH207" s="143">
        <f t="shared" si="12"/>
        <v>0</v>
      </c>
      <c r="AI207" s="4"/>
      <c r="AJ207" s="4"/>
      <c r="AK207" s="4"/>
    </row>
    <row r="208" spans="1:37" ht="56.45" customHeight="1" x14ac:dyDescent="0.3">
      <c r="A208" s="208" t="s">
        <v>236</v>
      </c>
      <c r="B208" s="208"/>
      <c r="C208" s="32" t="s">
        <v>267</v>
      </c>
      <c r="D208" s="79"/>
      <c r="E208" s="32" t="s">
        <v>144</v>
      </c>
      <c r="F208" s="91">
        <v>630000</v>
      </c>
      <c r="G208" s="91"/>
      <c r="H208" s="82"/>
      <c r="I208" s="82">
        <v>0</v>
      </c>
      <c r="J208" s="163">
        <f t="shared" si="10"/>
        <v>630000</v>
      </c>
      <c r="K208" s="163">
        <f t="shared" si="11"/>
        <v>0</v>
      </c>
      <c r="L208" s="81">
        <v>0</v>
      </c>
      <c r="M208" s="81">
        <v>0</v>
      </c>
      <c r="N208" s="91"/>
      <c r="O208" s="91"/>
      <c r="P208" s="91"/>
      <c r="Q208" s="91"/>
      <c r="R208" s="91"/>
      <c r="S208" s="91"/>
      <c r="T208" s="91"/>
      <c r="U208" s="91"/>
      <c r="V208" s="81">
        <v>630000</v>
      </c>
      <c r="W208" s="81">
        <v>0</v>
      </c>
      <c r="X208" s="82"/>
      <c r="Y208" s="82">
        <v>0</v>
      </c>
      <c r="Z208" s="83"/>
      <c r="AA208" s="83"/>
      <c r="AB208" s="83"/>
      <c r="AC208" s="137">
        <v>0</v>
      </c>
      <c r="AD208" s="137">
        <v>0</v>
      </c>
      <c r="AE208" s="143">
        <f t="shared" si="9"/>
        <v>0</v>
      </c>
      <c r="AF208" s="173"/>
      <c r="AG208" s="173"/>
      <c r="AH208" s="143">
        <f t="shared" si="12"/>
        <v>0</v>
      </c>
      <c r="AI208" s="4"/>
      <c r="AJ208" s="4"/>
      <c r="AK208" s="4"/>
    </row>
    <row r="209" spans="1:37" ht="56.45" customHeight="1" x14ac:dyDescent="0.3">
      <c r="A209" s="208" t="s">
        <v>237</v>
      </c>
      <c r="B209" s="208"/>
      <c r="C209" s="32" t="s">
        <v>265</v>
      </c>
      <c r="D209" s="79"/>
      <c r="E209" s="32" t="s">
        <v>146</v>
      </c>
      <c r="F209" s="91">
        <v>630000</v>
      </c>
      <c r="G209" s="91"/>
      <c r="H209" s="82"/>
      <c r="I209" s="82">
        <v>0</v>
      </c>
      <c r="J209" s="163">
        <f t="shared" si="10"/>
        <v>0</v>
      </c>
      <c r="K209" s="163">
        <f t="shared" si="11"/>
        <v>0</v>
      </c>
      <c r="L209" s="81">
        <v>0</v>
      </c>
      <c r="M209" s="81">
        <v>0</v>
      </c>
      <c r="N209" s="91"/>
      <c r="O209" s="91"/>
      <c r="P209" s="91"/>
      <c r="Q209" s="91"/>
      <c r="R209" s="91"/>
      <c r="S209" s="91"/>
      <c r="T209" s="91"/>
      <c r="U209" s="91"/>
      <c r="V209" s="81">
        <v>630000</v>
      </c>
      <c r="W209" s="81">
        <v>0</v>
      </c>
      <c r="X209" s="82"/>
      <c r="Y209" s="82">
        <v>0</v>
      </c>
      <c r="Z209" s="83"/>
      <c r="AA209" s="83"/>
      <c r="AB209" s="83"/>
      <c r="AC209" s="137">
        <v>0</v>
      </c>
      <c r="AD209" s="137">
        <v>0</v>
      </c>
      <c r="AE209" s="143">
        <f t="shared" si="9"/>
        <v>0</v>
      </c>
      <c r="AF209" s="174">
        <v>-630000</v>
      </c>
      <c r="AG209" s="173"/>
      <c r="AH209" s="143">
        <f t="shared" si="12"/>
        <v>-630000</v>
      </c>
      <c r="AI209" s="4"/>
      <c r="AJ209" s="4"/>
      <c r="AK209" s="4"/>
    </row>
    <row r="210" spans="1:37" ht="43.15" customHeight="1" x14ac:dyDescent="0.3">
      <c r="A210" s="208" t="s">
        <v>238</v>
      </c>
      <c r="B210" s="208"/>
      <c r="C210" s="32" t="s">
        <v>58</v>
      </c>
      <c r="D210" s="25">
        <v>3122</v>
      </c>
      <c r="E210" s="32" t="s">
        <v>148</v>
      </c>
      <c r="F210" s="91"/>
      <c r="G210" s="91">
        <v>1500000</v>
      </c>
      <c r="H210" s="82">
        <v>0</v>
      </c>
      <c r="I210" s="138">
        <v>500000</v>
      </c>
      <c r="J210" s="163">
        <f t="shared" si="10"/>
        <v>0</v>
      </c>
      <c r="K210" s="163">
        <f t="shared" si="11"/>
        <v>0</v>
      </c>
      <c r="L210" s="81">
        <v>0</v>
      </c>
      <c r="M210" s="81">
        <v>0</v>
      </c>
      <c r="N210" s="91"/>
      <c r="O210" s="91">
        <v>500000</v>
      </c>
      <c r="P210" s="91"/>
      <c r="Q210" s="91">
        <v>500000</v>
      </c>
      <c r="R210" s="91"/>
      <c r="S210" s="91"/>
      <c r="T210" s="91"/>
      <c r="U210" s="91">
        <v>0</v>
      </c>
      <c r="V210" s="81">
        <v>0</v>
      </c>
      <c r="W210" s="81">
        <v>1500000</v>
      </c>
      <c r="X210" s="82">
        <v>0</v>
      </c>
      <c r="Y210" s="82">
        <v>1000000</v>
      </c>
      <c r="Z210" s="83"/>
      <c r="AA210" s="83"/>
      <c r="AB210" s="83"/>
      <c r="AC210" s="137">
        <v>0</v>
      </c>
      <c r="AD210" s="137">
        <v>-1500000</v>
      </c>
      <c r="AE210" s="143">
        <f t="shared" si="9"/>
        <v>-1500000</v>
      </c>
      <c r="AF210" s="173"/>
      <c r="AG210" s="173"/>
      <c r="AH210" s="143">
        <f t="shared" si="12"/>
        <v>0</v>
      </c>
      <c r="AI210" s="4"/>
      <c r="AJ210" s="4"/>
      <c r="AK210" s="4"/>
    </row>
    <row r="211" spans="1:37" ht="54.75" customHeight="1" x14ac:dyDescent="0.3">
      <c r="A211" s="208" t="s">
        <v>281</v>
      </c>
      <c r="B211" s="208"/>
      <c r="C211" s="32" t="s">
        <v>58</v>
      </c>
      <c r="D211" s="25">
        <v>2240</v>
      </c>
      <c r="E211" s="32" t="s">
        <v>150</v>
      </c>
      <c r="F211" s="91"/>
      <c r="G211" s="91"/>
      <c r="H211" s="82"/>
      <c r="I211" s="82"/>
      <c r="J211" s="163">
        <f t="shared" si="10"/>
        <v>475000</v>
      </c>
      <c r="K211" s="163">
        <f t="shared" si="11"/>
        <v>0</v>
      </c>
      <c r="L211" s="81"/>
      <c r="M211" s="81"/>
      <c r="N211" s="91"/>
      <c r="O211" s="91"/>
      <c r="P211" s="91"/>
      <c r="Q211" s="91"/>
      <c r="R211" s="91"/>
      <c r="S211" s="91"/>
      <c r="T211" s="91"/>
      <c r="U211" s="91"/>
      <c r="V211" s="81"/>
      <c r="W211" s="81"/>
      <c r="X211" s="82"/>
      <c r="Y211" s="82"/>
      <c r="Z211" s="83"/>
      <c r="AA211" s="83"/>
      <c r="AB211" s="83"/>
      <c r="AC211" s="137">
        <v>475000</v>
      </c>
      <c r="AD211" s="137">
        <v>0</v>
      </c>
      <c r="AE211" s="143">
        <f t="shared" si="9"/>
        <v>475000</v>
      </c>
      <c r="AF211" s="173"/>
      <c r="AG211" s="173"/>
      <c r="AH211" s="143">
        <f t="shared" si="12"/>
        <v>0</v>
      </c>
      <c r="AI211" s="4"/>
      <c r="AJ211" s="4"/>
      <c r="AK211" s="4"/>
    </row>
    <row r="212" spans="1:37" ht="64.150000000000006" customHeight="1" x14ac:dyDescent="0.3">
      <c r="A212" s="229" t="s">
        <v>239</v>
      </c>
      <c r="B212" s="230"/>
      <c r="C212" s="95"/>
      <c r="D212" s="79"/>
      <c r="E212" s="35"/>
      <c r="F212" s="91"/>
      <c r="G212" s="91"/>
      <c r="H212" s="82"/>
      <c r="I212" s="82"/>
      <c r="J212" s="163">
        <f t="shared" si="10"/>
        <v>0</v>
      </c>
      <c r="K212" s="163">
        <f t="shared" si="11"/>
        <v>0</v>
      </c>
      <c r="L212" s="81"/>
      <c r="M212" s="81"/>
      <c r="N212" s="91"/>
      <c r="O212" s="91"/>
      <c r="P212" s="91"/>
      <c r="Q212" s="91"/>
      <c r="R212" s="91"/>
      <c r="S212" s="91"/>
      <c r="T212" s="91"/>
      <c r="U212" s="91"/>
      <c r="V212" s="81"/>
      <c r="W212" s="81"/>
      <c r="X212" s="82"/>
      <c r="Y212" s="82"/>
      <c r="Z212" s="83"/>
      <c r="AA212" s="83"/>
      <c r="AB212" s="83"/>
      <c r="AC212" s="137">
        <v>0</v>
      </c>
      <c r="AD212" s="137">
        <v>0</v>
      </c>
      <c r="AE212" s="143">
        <f t="shared" si="9"/>
        <v>0</v>
      </c>
      <c r="AF212" s="173"/>
      <c r="AG212" s="173"/>
      <c r="AH212" s="143">
        <f t="shared" si="12"/>
        <v>0</v>
      </c>
      <c r="AI212" s="4"/>
      <c r="AJ212" s="4"/>
      <c r="AK212" s="4"/>
    </row>
    <row r="213" spans="1:37" ht="49.15" customHeight="1" x14ac:dyDescent="0.3">
      <c r="A213" s="232" t="s">
        <v>240</v>
      </c>
      <c r="B213" s="208"/>
      <c r="C213" s="32" t="s">
        <v>58</v>
      </c>
      <c r="D213" s="25">
        <v>2240</v>
      </c>
      <c r="E213" s="32" t="s">
        <v>64</v>
      </c>
      <c r="F213" s="96">
        <v>200000</v>
      </c>
      <c r="G213" s="96"/>
      <c r="H213" s="97">
        <v>0</v>
      </c>
      <c r="I213" s="97"/>
      <c r="J213" s="163">
        <f t="shared" si="10"/>
        <v>0</v>
      </c>
      <c r="K213" s="163">
        <f t="shared" si="11"/>
        <v>0</v>
      </c>
      <c r="L213" s="81">
        <v>0</v>
      </c>
      <c r="M213" s="81">
        <v>0</v>
      </c>
      <c r="N213" s="85"/>
      <c r="O213" s="85"/>
      <c r="P213" s="85"/>
      <c r="Q213" s="85"/>
      <c r="R213" s="85"/>
      <c r="S213" s="85"/>
      <c r="T213" s="85"/>
      <c r="U213" s="85"/>
      <c r="V213" s="81">
        <v>200000</v>
      </c>
      <c r="W213" s="81">
        <v>0</v>
      </c>
      <c r="X213" s="97">
        <v>0</v>
      </c>
      <c r="Y213" s="97"/>
      <c r="Z213" s="83"/>
      <c r="AA213" s="83"/>
      <c r="AB213" s="83"/>
      <c r="AC213" s="137">
        <v>-200000</v>
      </c>
      <c r="AD213" s="137">
        <v>0</v>
      </c>
      <c r="AE213" s="143">
        <f t="shared" si="9"/>
        <v>-200000</v>
      </c>
      <c r="AF213" s="173"/>
      <c r="AG213" s="173"/>
      <c r="AH213" s="143">
        <f t="shared" si="12"/>
        <v>0</v>
      </c>
      <c r="AI213" s="4"/>
      <c r="AJ213" s="4"/>
      <c r="AK213" s="4"/>
    </row>
    <row r="214" spans="1:37" ht="37.15" customHeight="1" x14ac:dyDescent="0.3">
      <c r="A214" s="232"/>
      <c r="B214" s="208"/>
      <c r="C214" s="32" t="s">
        <v>58</v>
      </c>
      <c r="D214" s="25">
        <v>3110</v>
      </c>
      <c r="E214" s="32" t="s">
        <v>64</v>
      </c>
      <c r="F214" s="96"/>
      <c r="G214" s="96">
        <v>400000</v>
      </c>
      <c r="H214" s="97"/>
      <c r="I214" s="97">
        <v>0</v>
      </c>
      <c r="J214" s="163">
        <f t="shared" si="10"/>
        <v>0</v>
      </c>
      <c r="K214" s="163">
        <f t="shared" si="11"/>
        <v>0</v>
      </c>
      <c r="L214" s="81">
        <v>0</v>
      </c>
      <c r="M214" s="81">
        <v>0</v>
      </c>
      <c r="N214" s="85"/>
      <c r="O214" s="85"/>
      <c r="P214" s="85"/>
      <c r="Q214" s="85"/>
      <c r="R214" s="85"/>
      <c r="S214" s="85"/>
      <c r="T214" s="85"/>
      <c r="U214" s="85"/>
      <c r="V214" s="81">
        <v>0</v>
      </c>
      <c r="W214" s="81">
        <v>400000</v>
      </c>
      <c r="X214" s="97"/>
      <c r="Y214" s="97">
        <v>0</v>
      </c>
      <c r="Z214" s="83"/>
      <c r="AA214" s="83"/>
      <c r="AB214" s="83"/>
      <c r="AC214" s="137">
        <v>0</v>
      </c>
      <c r="AD214" s="137">
        <v>-400000</v>
      </c>
      <c r="AE214" s="143">
        <f t="shared" si="9"/>
        <v>-400000</v>
      </c>
      <c r="AF214" s="173"/>
      <c r="AG214" s="173"/>
      <c r="AH214" s="143">
        <f t="shared" si="12"/>
        <v>0</v>
      </c>
      <c r="AI214" s="4"/>
      <c r="AJ214" s="4"/>
      <c r="AK214" s="4"/>
    </row>
    <row r="215" spans="1:37" ht="46.15" customHeight="1" x14ac:dyDescent="0.3">
      <c r="A215" s="229" t="s">
        <v>268</v>
      </c>
      <c r="B215" s="230"/>
      <c r="C215" s="98"/>
      <c r="D215" s="79"/>
      <c r="E215" s="79"/>
      <c r="F215" s="85"/>
      <c r="G215" s="85"/>
      <c r="H215" s="82"/>
      <c r="I215" s="82"/>
      <c r="J215" s="163">
        <f t="shared" si="10"/>
        <v>0</v>
      </c>
      <c r="K215" s="163">
        <f t="shared" si="11"/>
        <v>0</v>
      </c>
      <c r="L215" s="81"/>
      <c r="M215" s="81"/>
      <c r="N215" s="85"/>
      <c r="O215" s="85"/>
      <c r="P215" s="85"/>
      <c r="Q215" s="85"/>
      <c r="R215" s="85"/>
      <c r="S215" s="85"/>
      <c r="T215" s="85"/>
      <c r="U215" s="85"/>
      <c r="V215" s="81"/>
      <c r="W215" s="81"/>
      <c r="X215" s="82"/>
      <c r="Y215" s="82"/>
      <c r="Z215" s="83"/>
      <c r="AA215" s="83"/>
      <c r="AB215" s="83"/>
      <c r="AC215" s="137">
        <v>0</v>
      </c>
      <c r="AD215" s="137">
        <v>0</v>
      </c>
      <c r="AE215" s="143">
        <f t="shared" si="9"/>
        <v>0</v>
      </c>
      <c r="AF215" s="173"/>
      <c r="AG215" s="173"/>
      <c r="AH215" s="143">
        <f t="shared" si="12"/>
        <v>0</v>
      </c>
      <c r="AI215" s="4"/>
      <c r="AJ215" s="4"/>
      <c r="AK215" s="4"/>
    </row>
    <row r="216" spans="1:37" ht="37.15" customHeight="1" x14ac:dyDescent="0.3">
      <c r="A216" s="231" t="s">
        <v>269</v>
      </c>
      <c r="B216" s="218"/>
      <c r="C216" s="98" t="s">
        <v>265</v>
      </c>
      <c r="D216" s="79"/>
      <c r="E216" s="32" t="s">
        <v>109</v>
      </c>
      <c r="F216" s="96">
        <v>276000</v>
      </c>
      <c r="G216" s="85"/>
      <c r="H216" s="82"/>
      <c r="I216" s="82"/>
      <c r="J216" s="163">
        <f t="shared" si="10"/>
        <v>108000</v>
      </c>
      <c r="K216" s="163">
        <f t="shared" si="11"/>
        <v>0</v>
      </c>
      <c r="L216" s="81"/>
      <c r="M216" s="81"/>
      <c r="N216" s="85"/>
      <c r="O216" s="85"/>
      <c r="P216" s="85"/>
      <c r="Q216" s="85"/>
      <c r="R216" s="85"/>
      <c r="S216" s="85"/>
      <c r="T216" s="85"/>
      <c r="U216" s="85"/>
      <c r="V216" s="81"/>
      <c r="W216" s="81"/>
      <c r="X216" s="82"/>
      <c r="Y216" s="82"/>
      <c r="Z216" s="83"/>
      <c r="AA216" s="83"/>
      <c r="AB216" s="83"/>
      <c r="AC216" s="137">
        <v>-168000</v>
      </c>
      <c r="AD216" s="137">
        <v>0</v>
      </c>
      <c r="AE216" s="143">
        <f t="shared" si="9"/>
        <v>-168000</v>
      </c>
      <c r="AF216" s="173"/>
      <c r="AG216" s="173"/>
      <c r="AH216" s="143">
        <f t="shared" si="12"/>
        <v>0</v>
      </c>
      <c r="AI216" s="4"/>
      <c r="AJ216" s="4"/>
      <c r="AK216" s="4"/>
    </row>
    <row r="217" spans="1:37" ht="37.15" customHeight="1" x14ac:dyDescent="0.3">
      <c r="A217" s="231" t="s">
        <v>270</v>
      </c>
      <c r="B217" s="218"/>
      <c r="C217" s="98" t="s">
        <v>266</v>
      </c>
      <c r="D217" s="79"/>
      <c r="E217" s="32" t="s">
        <v>111</v>
      </c>
      <c r="F217" s="96">
        <v>39000</v>
      </c>
      <c r="G217" s="85"/>
      <c r="H217" s="82"/>
      <c r="I217" s="82"/>
      <c r="J217" s="163">
        <f t="shared" si="10"/>
        <v>340200</v>
      </c>
      <c r="K217" s="163">
        <f t="shared" si="11"/>
        <v>0</v>
      </c>
      <c r="L217" s="81"/>
      <c r="M217" s="81"/>
      <c r="N217" s="85"/>
      <c r="O217" s="85"/>
      <c r="P217" s="85"/>
      <c r="Q217" s="85"/>
      <c r="R217" s="85"/>
      <c r="S217" s="85"/>
      <c r="T217" s="85"/>
      <c r="U217" s="85"/>
      <c r="V217" s="81"/>
      <c r="W217" s="81"/>
      <c r="X217" s="82"/>
      <c r="Y217" s="82"/>
      <c r="Z217" s="83">
        <v>112200</v>
      </c>
      <c r="AA217" s="83"/>
      <c r="AB217" s="83">
        <v>112200</v>
      </c>
      <c r="AC217" s="137">
        <v>189000</v>
      </c>
      <c r="AD217" s="137">
        <v>0</v>
      </c>
      <c r="AE217" s="143">
        <f t="shared" si="9"/>
        <v>189000</v>
      </c>
      <c r="AF217" s="173"/>
      <c r="AG217" s="173"/>
      <c r="AH217" s="143">
        <f t="shared" si="12"/>
        <v>0</v>
      </c>
      <c r="AI217" s="4"/>
      <c r="AJ217" s="4"/>
      <c r="AK217" s="4"/>
    </row>
    <row r="218" spans="1:37" ht="37.15" customHeight="1" x14ac:dyDescent="0.3">
      <c r="A218" s="231" t="s">
        <v>271</v>
      </c>
      <c r="B218" s="218"/>
      <c r="C218" s="98" t="s">
        <v>267</v>
      </c>
      <c r="D218" s="79"/>
      <c r="E218" s="32" t="s">
        <v>113</v>
      </c>
      <c r="F218" s="96"/>
      <c r="G218" s="85"/>
      <c r="H218" s="82"/>
      <c r="I218" s="82"/>
      <c r="J218" s="163">
        <f t="shared" si="10"/>
        <v>0</v>
      </c>
      <c r="K218" s="163">
        <f t="shared" si="11"/>
        <v>0</v>
      </c>
      <c r="L218" s="81"/>
      <c r="M218" s="81"/>
      <c r="N218" s="85"/>
      <c r="O218" s="85"/>
      <c r="P218" s="85"/>
      <c r="Q218" s="85"/>
      <c r="R218" s="85"/>
      <c r="S218" s="85"/>
      <c r="T218" s="85"/>
      <c r="U218" s="85"/>
      <c r="V218" s="81"/>
      <c r="W218" s="81"/>
      <c r="X218" s="82"/>
      <c r="Y218" s="82"/>
      <c r="Z218" s="83"/>
      <c r="AA218" s="83"/>
      <c r="AB218" s="83"/>
      <c r="AC218" s="137">
        <v>0</v>
      </c>
      <c r="AD218" s="137">
        <v>0</v>
      </c>
      <c r="AE218" s="143">
        <f t="shared" si="9"/>
        <v>0</v>
      </c>
      <c r="AF218" s="173"/>
      <c r="AG218" s="173"/>
      <c r="AH218" s="143">
        <f t="shared" si="12"/>
        <v>0</v>
      </c>
      <c r="AI218" s="4"/>
      <c r="AJ218" s="4"/>
      <c r="AK218" s="4"/>
    </row>
    <row r="219" spans="1:37" ht="37.15" customHeight="1" x14ac:dyDescent="0.3">
      <c r="A219" s="231" t="s">
        <v>272</v>
      </c>
      <c r="B219" s="218"/>
      <c r="C219" s="98" t="s">
        <v>265</v>
      </c>
      <c r="D219" s="79"/>
      <c r="E219" s="32" t="s">
        <v>114</v>
      </c>
      <c r="F219" s="96"/>
      <c r="G219" s="85"/>
      <c r="H219" s="82"/>
      <c r="I219" s="82"/>
      <c r="J219" s="163">
        <f t="shared" si="10"/>
        <v>0</v>
      </c>
      <c r="K219" s="163">
        <f t="shared" si="11"/>
        <v>0</v>
      </c>
      <c r="L219" s="81"/>
      <c r="M219" s="81"/>
      <c r="N219" s="85"/>
      <c r="O219" s="85"/>
      <c r="P219" s="85"/>
      <c r="Q219" s="85"/>
      <c r="R219" s="85"/>
      <c r="S219" s="85"/>
      <c r="T219" s="85"/>
      <c r="U219" s="85"/>
      <c r="V219" s="81"/>
      <c r="W219" s="81"/>
      <c r="X219" s="82"/>
      <c r="Y219" s="82"/>
      <c r="Z219" s="83"/>
      <c r="AA219" s="83"/>
      <c r="AB219" s="83"/>
      <c r="AC219" s="137">
        <v>0</v>
      </c>
      <c r="AD219" s="137">
        <v>0</v>
      </c>
      <c r="AE219" s="143">
        <f t="shared" si="9"/>
        <v>0</v>
      </c>
      <c r="AF219" s="173"/>
      <c r="AG219" s="173"/>
      <c r="AH219" s="143">
        <f t="shared" si="12"/>
        <v>0</v>
      </c>
      <c r="AI219" s="4"/>
      <c r="AJ219" s="4"/>
      <c r="AK219" s="4"/>
    </row>
    <row r="220" spans="1:37" ht="37.15" customHeight="1" x14ac:dyDescent="0.3">
      <c r="A220" s="231" t="s">
        <v>273</v>
      </c>
      <c r="B220" s="218"/>
      <c r="C220" s="98" t="s">
        <v>58</v>
      </c>
      <c r="D220" s="79"/>
      <c r="E220" s="32" t="s">
        <v>116</v>
      </c>
      <c r="F220" s="96"/>
      <c r="G220" s="85"/>
      <c r="H220" s="82"/>
      <c r="I220" s="82"/>
      <c r="J220" s="163">
        <f t="shared" si="10"/>
        <v>0</v>
      </c>
      <c r="K220" s="163">
        <f t="shared" si="11"/>
        <v>0</v>
      </c>
      <c r="L220" s="81"/>
      <c r="M220" s="81"/>
      <c r="N220" s="85"/>
      <c r="O220" s="85"/>
      <c r="P220" s="85"/>
      <c r="Q220" s="85"/>
      <c r="R220" s="85"/>
      <c r="S220" s="85"/>
      <c r="T220" s="85"/>
      <c r="U220" s="85"/>
      <c r="V220" s="81"/>
      <c r="W220" s="81"/>
      <c r="X220" s="82"/>
      <c r="Y220" s="82"/>
      <c r="Z220" s="83"/>
      <c r="AA220" s="83"/>
      <c r="AB220" s="83"/>
      <c r="AC220" s="137">
        <v>0</v>
      </c>
      <c r="AD220" s="137">
        <v>0</v>
      </c>
      <c r="AE220" s="143">
        <f t="shared" si="9"/>
        <v>0</v>
      </c>
      <c r="AF220" s="173"/>
      <c r="AG220" s="173"/>
      <c r="AH220" s="143">
        <f t="shared" si="12"/>
        <v>0</v>
      </c>
      <c r="AI220" s="4"/>
      <c r="AJ220" s="4"/>
      <c r="AK220" s="4"/>
    </row>
    <row r="221" spans="1:37" ht="43.15" customHeight="1" x14ac:dyDescent="0.3">
      <c r="A221" s="240" t="s">
        <v>241</v>
      </c>
      <c r="B221" s="241"/>
      <c r="C221" s="99"/>
      <c r="D221" s="26"/>
      <c r="E221" s="35"/>
      <c r="F221" s="91"/>
      <c r="G221" s="91"/>
      <c r="H221" s="82"/>
      <c r="I221" s="82"/>
      <c r="J221" s="163">
        <f t="shared" si="10"/>
        <v>0</v>
      </c>
      <c r="K221" s="163">
        <f t="shared" si="11"/>
        <v>0</v>
      </c>
      <c r="L221" s="81"/>
      <c r="M221" s="81"/>
      <c r="N221" s="91"/>
      <c r="O221" s="91"/>
      <c r="P221" s="91"/>
      <c r="Q221" s="91"/>
      <c r="R221" s="91"/>
      <c r="S221" s="91"/>
      <c r="T221" s="91"/>
      <c r="U221" s="91"/>
      <c r="V221" s="81"/>
      <c r="W221" s="81"/>
      <c r="X221" s="82"/>
      <c r="Y221" s="82"/>
      <c r="Z221" s="83"/>
      <c r="AA221" s="83"/>
      <c r="AB221" s="83"/>
      <c r="AC221" s="137">
        <v>0</v>
      </c>
      <c r="AD221" s="137">
        <v>0</v>
      </c>
      <c r="AE221" s="143">
        <f t="shared" si="9"/>
        <v>0</v>
      </c>
      <c r="AF221" s="173"/>
      <c r="AG221" s="173"/>
      <c r="AH221" s="143">
        <f t="shared" si="12"/>
        <v>0</v>
      </c>
      <c r="AI221" s="4"/>
      <c r="AJ221" s="4"/>
      <c r="AK221" s="4"/>
    </row>
    <row r="222" spans="1:37" ht="35.25" customHeight="1" x14ac:dyDescent="0.3">
      <c r="A222" s="229" t="s">
        <v>242</v>
      </c>
      <c r="B222" s="230"/>
      <c r="C222" s="95"/>
      <c r="D222" s="26"/>
      <c r="E222" s="35"/>
      <c r="F222" s="91"/>
      <c r="G222" s="91"/>
      <c r="H222" s="82"/>
      <c r="I222" s="82"/>
      <c r="J222" s="163">
        <f t="shared" si="10"/>
        <v>0</v>
      </c>
      <c r="K222" s="163">
        <f t="shared" si="11"/>
        <v>0</v>
      </c>
      <c r="L222" s="81"/>
      <c r="M222" s="81"/>
      <c r="N222" s="91"/>
      <c r="O222" s="91"/>
      <c r="P222" s="91"/>
      <c r="Q222" s="91"/>
      <c r="R222" s="91"/>
      <c r="S222" s="91"/>
      <c r="T222" s="91"/>
      <c r="U222" s="91"/>
      <c r="V222" s="81"/>
      <c r="W222" s="81"/>
      <c r="X222" s="82"/>
      <c r="Y222" s="82"/>
      <c r="Z222" s="83"/>
      <c r="AA222" s="83"/>
      <c r="AB222" s="83"/>
      <c r="AC222" s="137">
        <v>0</v>
      </c>
      <c r="AD222" s="137">
        <v>0</v>
      </c>
      <c r="AE222" s="143">
        <f t="shared" si="9"/>
        <v>0</v>
      </c>
      <c r="AF222" s="173"/>
      <c r="AG222" s="173"/>
      <c r="AH222" s="143">
        <f t="shared" si="12"/>
        <v>0</v>
      </c>
      <c r="AI222" s="4"/>
      <c r="AJ222" s="4"/>
      <c r="AK222" s="4"/>
    </row>
    <row r="223" spans="1:37" ht="76.150000000000006" customHeight="1" x14ac:dyDescent="0.3">
      <c r="A223" s="232" t="s">
        <v>243</v>
      </c>
      <c r="B223" s="208"/>
      <c r="C223" s="100" t="s">
        <v>58</v>
      </c>
      <c r="D223" s="101" t="s">
        <v>124</v>
      </c>
      <c r="E223" s="100" t="s">
        <v>59</v>
      </c>
      <c r="F223" s="91">
        <v>750000</v>
      </c>
      <c r="G223" s="61"/>
      <c r="H223" s="82">
        <v>0</v>
      </c>
      <c r="I223" s="82">
        <v>0</v>
      </c>
      <c r="J223" s="163">
        <f t="shared" si="10"/>
        <v>0</v>
      </c>
      <c r="K223" s="163">
        <f t="shared" si="11"/>
        <v>0</v>
      </c>
      <c r="L223" s="81">
        <v>0</v>
      </c>
      <c r="M223" s="81">
        <v>0</v>
      </c>
      <c r="N223" s="29"/>
      <c r="O223" s="61"/>
      <c r="P223" s="29"/>
      <c r="Q223" s="61"/>
      <c r="R223" s="29"/>
      <c r="S223" s="61"/>
      <c r="T223" s="29"/>
      <c r="U223" s="61"/>
      <c r="V223" s="81">
        <v>750000</v>
      </c>
      <c r="W223" s="81">
        <v>0</v>
      </c>
      <c r="X223" s="82">
        <v>0</v>
      </c>
      <c r="Y223" s="82">
        <v>0</v>
      </c>
      <c r="Z223" s="83"/>
      <c r="AA223" s="83"/>
      <c r="AB223" s="83"/>
      <c r="AC223" s="137">
        <v>-750000</v>
      </c>
      <c r="AD223" s="137">
        <v>0</v>
      </c>
      <c r="AE223" s="144">
        <f t="shared" si="9"/>
        <v>-750000</v>
      </c>
      <c r="AF223" s="173"/>
      <c r="AG223" s="173"/>
      <c r="AH223" s="143">
        <f t="shared" si="12"/>
        <v>0</v>
      </c>
      <c r="AI223" s="4"/>
      <c r="AJ223" s="4"/>
      <c r="AK223" s="4"/>
    </row>
    <row r="224" spans="1:37" ht="51.6" customHeight="1" x14ac:dyDescent="0.3">
      <c r="A224" s="240" t="s">
        <v>244</v>
      </c>
      <c r="B224" s="241"/>
      <c r="C224" s="99"/>
      <c r="D224" s="26"/>
      <c r="E224" s="26"/>
      <c r="F224" s="91"/>
      <c r="G224" s="91"/>
      <c r="H224" s="82"/>
      <c r="I224" s="82"/>
      <c r="J224" s="163">
        <f t="shared" si="10"/>
        <v>0</v>
      </c>
      <c r="K224" s="163">
        <f t="shared" si="11"/>
        <v>0</v>
      </c>
      <c r="L224" s="81"/>
      <c r="M224" s="81"/>
      <c r="N224" s="91"/>
      <c r="O224" s="91"/>
      <c r="P224" s="91"/>
      <c r="Q224" s="91"/>
      <c r="R224" s="91"/>
      <c r="S224" s="91"/>
      <c r="T224" s="91"/>
      <c r="U224" s="91"/>
      <c r="V224" s="81"/>
      <c r="W224" s="81"/>
      <c r="X224" s="82"/>
      <c r="Y224" s="82"/>
      <c r="Z224" s="83"/>
      <c r="AA224" s="83"/>
      <c r="AB224" s="83"/>
      <c r="AC224" s="137">
        <v>0</v>
      </c>
      <c r="AD224" s="137">
        <v>0</v>
      </c>
      <c r="AE224" s="143">
        <f t="shared" si="9"/>
        <v>0</v>
      </c>
      <c r="AF224" s="173"/>
      <c r="AG224" s="173"/>
      <c r="AH224" s="143">
        <f t="shared" si="12"/>
        <v>0</v>
      </c>
      <c r="AI224" s="4"/>
      <c r="AJ224" s="4"/>
      <c r="AK224" s="4"/>
    </row>
    <row r="225" spans="1:37" ht="51" customHeight="1" x14ac:dyDescent="0.3">
      <c r="A225" s="229" t="s">
        <v>245</v>
      </c>
      <c r="B225" s="230"/>
      <c r="C225" s="95"/>
      <c r="D225" s="26"/>
      <c r="E225" s="26"/>
      <c r="F225" s="91"/>
      <c r="G225" s="91"/>
      <c r="H225" s="82"/>
      <c r="I225" s="82"/>
      <c r="J225" s="163">
        <f t="shared" si="10"/>
        <v>0</v>
      </c>
      <c r="K225" s="163">
        <f t="shared" si="11"/>
        <v>0</v>
      </c>
      <c r="L225" s="81"/>
      <c r="M225" s="81"/>
      <c r="N225" s="91"/>
      <c r="O225" s="91"/>
      <c r="P225" s="91"/>
      <c r="Q225" s="91"/>
      <c r="R225" s="91"/>
      <c r="S225" s="91"/>
      <c r="T225" s="91"/>
      <c r="U225" s="91"/>
      <c r="V225" s="81"/>
      <c r="W225" s="81"/>
      <c r="X225" s="82"/>
      <c r="Y225" s="82"/>
      <c r="Z225" s="83"/>
      <c r="AA225" s="83"/>
      <c r="AB225" s="83"/>
      <c r="AC225" s="137">
        <v>0</v>
      </c>
      <c r="AD225" s="137">
        <v>0</v>
      </c>
      <c r="AE225" s="143">
        <f t="shared" si="9"/>
        <v>0</v>
      </c>
      <c r="AF225" s="173"/>
      <c r="AG225" s="173"/>
      <c r="AH225" s="143">
        <f t="shared" si="12"/>
        <v>0</v>
      </c>
      <c r="AI225" s="4"/>
      <c r="AJ225" s="4"/>
      <c r="AK225" s="4"/>
    </row>
    <row r="226" spans="1:37" ht="45.6" customHeight="1" x14ac:dyDescent="0.3">
      <c r="A226" s="232" t="s">
        <v>246</v>
      </c>
      <c r="B226" s="208"/>
      <c r="C226" s="32" t="s">
        <v>277</v>
      </c>
      <c r="D226" s="26" t="s">
        <v>274</v>
      </c>
      <c r="E226" s="32" t="s">
        <v>59</v>
      </c>
      <c r="F226" s="102"/>
      <c r="G226" s="91">
        <v>500000</v>
      </c>
      <c r="H226" s="82">
        <v>0</v>
      </c>
      <c r="I226" s="82">
        <v>0</v>
      </c>
      <c r="J226" s="163">
        <f t="shared" si="10"/>
        <v>0</v>
      </c>
      <c r="K226" s="163">
        <f t="shared" si="11"/>
        <v>0</v>
      </c>
      <c r="L226" s="81">
        <v>0</v>
      </c>
      <c r="M226" s="103">
        <v>0</v>
      </c>
      <c r="N226" s="102"/>
      <c r="O226" s="102"/>
      <c r="P226" s="102"/>
      <c r="Q226" s="102"/>
      <c r="R226" s="102"/>
      <c r="S226" s="102"/>
      <c r="T226" s="102"/>
      <c r="U226" s="102"/>
      <c r="V226" s="81">
        <v>0</v>
      </c>
      <c r="W226" s="103">
        <v>500000</v>
      </c>
      <c r="X226" s="82">
        <v>0</v>
      </c>
      <c r="Y226" s="82">
        <v>0</v>
      </c>
      <c r="Z226" s="83"/>
      <c r="AA226" s="83"/>
      <c r="AB226" s="83"/>
      <c r="AC226" s="137">
        <v>0</v>
      </c>
      <c r="AD226" s="137">
        <v>-500000</v>
      </c>
      <c r="AE226" s="144">
        <f t="shared" si="9"/>
        <v>-500000</v>
      </c>
      <c r="AF226" s="173"/>
      <c r="AG226" s="173"/>
      <c r="AH226" s="143">
        <f t="shared" si="12"/>
        <v>0</v>
      </c>
      <c r="AI226" s="4"/>
      <c r="AJ226" s="4"/>
      <c r="AK226" s="4"/>
    </row>
    <row r="227" spans="1:37" ht="45.6" customHeight="1" thickBot="1" x14ac:dyDescent="0.35">
      <c r="A227" s="233" t="s">
        <v>247</v>
      </c>
      <c r="B227" s="234"/>
      <c r="C227" s="100"/>
      <c r="D227" s="101"/>
      <c r="E227" s="104"/>
      <c r="F227" s="105"/>
      <c r="G227" s="105"/>
      <c r="H227" s="106">
        <v>0</v>
      </c>
      <c r="I227" s="106">
        <v>0</v>
      </c>
      <c r="J227" s="163">
        <f t="shared" si="10"/>
        <v>0</v>
      </c>
      <c r="K227" s="163">
        <f t="shared" si="11"/>
        <v>0</v>
      </c>
      <c r="L227" s="107">
        <v>0</v>
      </c>
      <c r="M227" s="108">
        <v>0</v>
      </c>
      <c r="N227" s="105"/>
      <c r="O227" s="105"/>
      <c r="P227" s="105"/>
      <c r="Q227" s="105"/>
      <c r="R227" s="105"/>
      <c r="S227" s="105"/>
      <c r="T227" s="105"/>
      <c r="U227" s="105"/>
      <c r="V227" s="107">
        <v>0</v>
      </c>
      <c r="W227" s="108">
        <v>0</v>
      </c>
      <c r="X227" s="106">
        <v>0</v>
      </c>
      <c r="Y227" s="106">
        <v>0</v>
      </c>
      <c r="Z227" s="83"/>
      <c r="AA227" s="83"/>
      <c r="AB227" s="83"/>
      <c r="AC227" s="137">
        <v>0</v>
      </c>
      <c r="AD227" s="137">
        <v>0</v>
      </c>
      <c r="AE227" s="143">
        <f t="shared" si="9"/>
        <v>0</v>
      </c>
      <c r="AF227" s="173"/>
      <c r="AG227" s="173"/>
      <c r="AH227" s="143">
        <f t="shared" si="12"/>
        <v>0</v>
      </c>
      <c r="AI227" s="4"/>
      <c r="AJ227" s="4"/>
      <c r="AK227" s="4"/>
    </row>
    <row r="228" spans="1:37" ht="35.450000000000003" customHeight="1" thickBot="1" x14ac:dyDescent="0.35">
      <c r="A228" s="235" t="s">
        <v>248</v>
      </c>
      <c r="B228" s="236"/>
      <c r="C228" s="109"/>
      <c r="D228" s="110"/>
      <c r="E228" s="111"/>
      <c r="F228" s="136">
        <f>SUM(F72:F227)</f>
        <v>17141480</v>
      </c>
      <c r="G228" s="136">
        <f>SUM(G72:G227)</f>
        <v>25642000</v>
      </c>
      <c r="H228" s="136">
        <f>SUM(H72:H227)</f>
        <v>7676490</v>
      </c>
      <c r="I228" s="136">
        <f>SUM(I72:I227)</f>
        <v>4897000</v>
      </c>
      <c r="J228" s="164">
        <f>F228+Z228+AC228+AF228+AI228</f>
        <v>16172680</v>
      </c>
      <c r="K228" s="164">
        <f t="shared" ref="K228" si="13">G228+AA228+AD228+AG228+AJ228</f>
        <v>25319000</v>
      </c>
      <c r="L228" s="136">
        <f t="shared" ref="L228:AK228" si="14">SUM(L72:L227)</f>
        <v>1177000</v>
      </c>
      <c r="M228" s="136">
        <f t="shared" si="14"/>
        <v>0</v>
      </c>
      <c r="N228" s="136">
        <f t="shared" si="14"/>
        <v>7676490</v>
      </c>
      <c r="O228" s="136">
        <f t="shared" si="14"/>
        <v>4897000</v>
      </c>
      <c r="P228" s="136">
        <f t="shared" si="14"/>
        <v>2962430</v>
      </c>
      <c r="Q228" s="136">
        <f t="shared" si="14"/>
        <v>3385000</v>
      </c>
      <c r="R228" s="136">
        <f t="shared" si="14"/>
        <v>0</v>
      </c>
      <c r="S228" s="136">
        <f t="shared" si="14"/>
        <v>0</v>
      </c>
      <c r="T228" s="136">
        <f t="shared" si="14"/>
        <v>0</v>
      </c>
      <c r="U228" s="136">
        <f t="shared" si="14"/>
        <v>0</v>
      </c>
      <c r="V228" s="136">
        <f t="shared" si="14"/>
        <v>17803480</v>
      </c>
      <c r="W228" s="136">
        <f t="shared" si="14"/>
        <v>25492000</v>
      </c>
      <c r="X228" s="136">
        <f t="shared" si="14"/>
        <v>10638920</v>
      </c>
      <c r="Y228" s="136">
        <f t="shared" si="14"/>
        <v>8282000</v>
      </c>
      <c r="Z228" s="136">
        <f t="shared" si="14"/>
        <v>3851920</v>
      </c>
      <c r="AA228" s="136">
        <f t="shared" si="14"/>
        <v>0</v>
      </c>
      <c r="AB228" s="136">
        <f t="shared" si="14"/>
        <v>3851920</v>
      </c>
      <c r="AC228" s="136">
        <f t="shared" si="14"/>
        <v>-4319520</v>
      </c>
      <c r="AD228" s="136">
        <f t="shared" si="14"/>
        <v>947000</v>
      </c>
      <c r="AE228" s="145">
        <f t="shared" si="14"/>
        <v>-3372520</v>
      </c>
      <c r="AF228" s="145">
        <f t="shared" si="14"/>
        <v>-501200</v>
      </c>
      <c r="AG228" s="145">
        <f t="shared" si="14"/>
        <v>-1270000</v>
      </c>
      <c r="AH228" s="145">
        <f t="shared" si="14"/>
        <v>-1771200</v>
      </c>
      <c r="AI228" s="145">
        <f t="shared" si="14"/>
        <v>0</v>
      </c>
      <c r="AJ228" s="145">
        <f t="shared" si="14"/>
        <v>0</v>
      </c>
      <c r="AK228" s="145">
        <f t="shared" si="14"/>
        <v>0</v>
      </c>
    </row>
    <row r="229" spans="1:37" ht="38.450000000000003" hidden="1" customHeight="1" x14ac:dyDescent="0.3">
      <c r="A229" s="113"/>
      <c r="B229" s="114" t="s">
        <v>249</v>
      </c>
      <c r="C229" s="115"/>
      <c r="D229" s="116"/>
      <c r="E229" s="117"/>
      <c r="F229" s="116" t="s">
        <v>250</v>
      </c>
      <c r="G229" s="118">
        <v>1891500</v>
      </c>
      <c r="H229" s="116"/>
      <c r="I229" s="118"/>
      <c r="J229" s="165"/>
      <c r="K229" s="166"/>
      <c r="L229" s="119">
        <f>J229-F229</f>
        <v>-4000000</v>
      </c>
      <c r="M229" s="120">
        <f>K229-G229</f>
        <v>-1891500</v>
      </c>
      <c r="N229" s="116"/>
      <c r="O229" s="118"/>
      <c r="P229" s="116"/>
      <c r="Q229" s="118"/>
      <c r="R229" s="116"/>
      <c r="S229" s="118"/>
      <c r="T229" s="116"/>
      <c r="U229" s="118"/>
      <c r="V229" s="116"/>
      <c r="W229" s="121">
        <f>K229-U229</f>
        <v>0</v>
      </c>
      <c r="X229" s="116"/>
      <c r="Y229" s="118"/>
      <c r="Z229" s="122"/>
      <c r="AA229" s="122"/>
      <c r="AB229" s="122"/>
      <c r="AC229" s="122"/>
      <c r="AD229" s="122"/>
      <c r="AE229" s="145">
        <f>SUM(AE73:AE228)</f>
        <v>-6745040</v>
      </c>
      <c r="AF229" s="173"/>
      <c r="AG229" s="173"/>
      <c r="AH229" s="173"/>
      <c r="AI229" s="4"/>
      <c r="AJ229" s="4"/>
      <c r="AK229" s="4"/>
    </row>
    <row r="230" spans="1:37" ht="33.6" hidden="1" customHeight="1" x14ac:dyDescent="0.3">
      <c r="A230" s="53"/>
      <c r="B230" s="51" t="s">
        <v>251</v>
      </c>
      <c r="C230" s="32"/>
      <c r="D230" s="123"/>
      <c r="E230" s="123"/>
      <c r="F230" s="123"/>
      <c r="G230" s="123"/>
      <c r="H230" s="123"/>
      <c r="I230" s="123"/>
      <c r="J230" s="167"/>
      <c r="K230" s="167"/>
      <c r="L230" s="84">
        <f>J230-F230</f>
        <v>0</v>
      </c>
      <c r="M230" s="124">
        <f>K230-G230</f>
        <v>0</v>
      </c>
      <c r="N230" s="123"/>
      <c r="O230" s="123"/>
      <c r="P230" s="123"/>
      <c r="Q230" s="123"/>
      <c r="R230" s="123"/>
      <c r="S230" s="123"/>
      <c r="T230" s="123"/>
      <c r="U230" s="123"/>
      <c r="V230" s="123"/>
      <c r="W230" s="125">
        <f>K230-U230</f>
        <v>0</v>
      </c>
      <c r="X230" s="123"/>
      <c r="Y230" s="123"/>
      <c r="Z230" s="126"/>
      <c r="AA230" s="126"/>
      <c r="AB230" s="126"/>
      <c r="AC230" s="126"/>
      <c r="AD230" s="126"/>
      <c r="AE230" s="145">
        <f>SUM(AE73:AE229)</f>
        <v>-13490080</v>
      </c>
      <c r="AF230" s="173"/>
      <c r="AG230" s="173"/>
      <c r="AH230" s="173"/>
      <c r="AI230" s="4"/>
      <c r="AJ230" s="4"/>
      <c r="AK230" s="4"/>
    </row>
    <row r="231" spans="1:37" ht="34.9" hidden="1" customHeight="1" x14ac:dyDescent="0.3">
      <c r="A231" s="53"/>
      <c r="B231" s="31"/>
      <c r="C231" s="32"/>
      <c r="D231" s="123"/>
      <c r="E231" s="123"/>
      <c r="F231" s="123"/>
      <c r="G231" s="123"/>
      <c r="H231" s="123"/>
      <c r="I231" s="123"/>
      <c r="J231" s="167"/>
      <c r="K231" s="167"/>
      <c r="L231" s="84"/>
      <c r="M231" s="124"/>
      <c r="N231" s="123"/>
      <c r="O231" s="123"/>
      <c r="P231" s="123"/>
      <c r="Q231" s="123"/>
      <c r="R231" s="123"/>
      <c r="S231" s="123"/>
      <c r="T231" s="123"/>
      <c r="U231" s="123"/>
      <c r="V231" s="123"/>
      <c r="W231" s="125">
        <f>K231-U231</f>
        <v>0</v>
      </c>
      <c r="X231" s="123"/>
      <c r="Y231" s="123"/>
      <c r="Z231" s="127"/>
      <c r="AA231" s="127"/>
      <c r="AB231" s="127"/>
      <c r="AC231" s="127"/>
      <c r="AD231" s="127"/>
      <c r="AE231" s="145">
        <f>SUM(AE74:AE230)</f>
        <v>-26980160</v>
      </c>
      <c r="AF231" s="173"/>
      <c r="AG231" s="173"/>
      <c r="AH231" s="173"/>
      <c r="AI231" s="4"/>
      <c r="AJ231" s="4"/>
      <c r="AK231" s="4"/>
    </row>
    <row r="232" spans="1:37" ht="21" hidden="1" customHeight="1" x14ac:dyDescent="0.3">
      <c r="A232" s="53"/>
      <c r="B232" s="31"/>
      <c r="C232" s="32"/>
      <c r="D232" s="27"/>
      <c r="E232" s="34"/>
      <c r="F232" s="34"/>
      <c r="G232" s="34"/>
      <c r="H232" s="30"/>
      <c r="I232" s="30"/>
      <c r="J232" s="151"/>
      <c r="K232" s="151"/>
      <c r="L232" s="84">
        <f>J232-F232</f>
        <v>0</v>
      </c>
      <c r="M232" s="124">
        <f>K232-G232</f>
        <v>0</v>
      </c>
      <c r="N232" s="34"/>
      <c r="O232" s="34"/>
      <c r="P232" s="34"/>
      <c r="Q232" s="34"/>
      <c r="R232" s="34"/>
      <c r="S232" s="34"/>
      <c r="T232" s="34"/>
      <c r="U232" s="34"/>
      <c r="V232" s="34"/>
      <c r="W232" s="125">
        <f>K232-U232</f>
        <v>0</v>
      </c>
      <c r="X232" s="30"/>
      <c r="Y232" s="30"/>
      <c r="Z232" s="128"/>
      <c r="AA232" s="128"/>
      <c r="AB232" s="128"/>
      <c r="AC232" s="128"/>
      <c r="AD232" s="128"/>
      <c r="AE232" s="145">
        <f>SUM(AE75:AE231)</f>
        <v>-53720320</v>
      </c>
      <c r="AF232" s="173"/>
      <c r="AG232" s="173"/>
      <c r="AH232" s="173"/>
      <c r="AI232" s="4"/>
      <c r="AJ232" s="4"/>
      <c r="AK232" s="4"/>
    </row>
    <row r="233" spans="1:37" ht="36.75" customHeight="1" x14ac:dyDescent="0.3">
      <c r="A233" s="135"/>
      <c r="B233" s="135"/>
      <c r="C233" s="135"/>
      <c r="D233" s="135"/>
      <c r="E233" s="135"/>
      <c r="F233" s="135"/>
      <c r="G233" s="135"/>
      <c r="H233" s="135"/>
      <c r="I233" s="135"/>
      <c r="J233" s="168">
        <f>F228+Z228+AC228</f>
        <v>16673880</v>
      </c>
      <c r="K233" s="168">
        <f>G228+AA228+AD228</f>
        <v>26589000</v>
      </c>
      <c r="L233" s="129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1"/>
      <c r="AA233" s="131"/>
      <c r="AB233" s="131"/>
      <c r="AC233" s="131">
        <f>AC223+AC217+AC216+AC213+AC211+AC207+AC201+AC192+AC165+AC164+AC163+AC156+AC128+AC125+AC122+AC111+AC110+AC109+AC108+AC107+AC105+AC104+AC102+AC92+AC88+AC85+AC81+AC79+AC75+AC74</f>
        <v>-4219520</v>
      </c>
      <c r="AD233" s="131">
        <f>AD226+AD214+AD210+AD202+AD89+AD86+AD82+AD80+AD77</f>
        <v>947000</v>
      </c>
      <c r="AE233" s="131">
        <f>AD233+AC233</f>
        <v>-3272520</v>
      </c>
      <c r="AF233" s="173"/>
      <c r="AG233" s="173"/>
      <c r="AH233" s="173"/>
      <c r="AI233" s="4"/>
      <c r="AJ233" s="4"/>
      <c r="AK233" s="4"/>
    </row>
    <row r="234" spans="1:37" ht="10.15" customHeight="1" thickBot="1" x14ac:dyDescent="0.35">
      <c r="A234" s="237"/>
      <c r="B234" s="237"/>
      <c r="C234" s="18"/>
      <c r="AF234" s="173"/>
      <c r="AG234" s="173"/>
      <c r="AH234" s="173"/>
      <c r="AI234" s="4"/>
      <c r="AJ234" s="4"/>
      <c r="AK234" s="4"/>
    </row>
    <row r="235" spans="1:37" ht="53.45" hidden="1" customHeight="1" x14ac:dyDescent="0.3">
      <c r="A235" s="238" t="s">
        <v>252</v>
      </c>
      <c r="B235" s="238"/>
      <c r="C235" s="238"/>
      <c r="D235" s="238"/>
      <c r="E235" s="238"/>
      <c r="F235" s="238"/>
      <c r="G235" s="238"/>
      <c r="H235" s="238"/>
      <c r="I235" s="238"/>
      <c r="J235" s="238"/>
      <c r="K235" s="238"/>
      <c r="L235" s="133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4"/>
      <c r="AA235" s="134"/>
      <c r="AB235" s="134"/>
      <c r="AC235" s="134"/>
      <c r="AD235" s="134"/>
      <c r="AE235" s="134"/>
      <c r="AF235" s="173"/>
      <c r="AG235" s="173"/>
      <c r="AH235" s="173"/>
      <c r="AI235" s="4"/>
      <c r="AJ235" s="4"/>
      <c r="AK235" s="4"/>
    </row>
    <row r="236" spans="1:37" ht="19.5" thickBot="1" x14ac:dyDescent="0.35">
      <c r="A236" s="3"/>
      <c r="B236" s="3"/>
      <c r="C236" s="16"/>
      <c r="F236" s="112">
        <v>17141480</v>
      </c>
      <c r="G236" s="112">
        <v>25642000</v>
      </c>
      <c r="H236" s="112">
        <v>7676490</v>
      </c>
      <c r="I236" s="112">
        <v>4897000</v>
      </c>
      <c r="J236" s="169">
        <v>20993400</v>
      </c>
      <c r="K236" s="169">
        <v>25642000</v>
      </c>
      <c r="L236" s="112">
        <v>1177000</v>
      </c>
      <c r="M236" s="112">
        <v>0</v>
      </c>
      <c r="N236" s="112">
        <v>7676490</v>
      </c>
      <c r="O236" s="112">
        <v>4897000</v>
      </c>
      <c r="P236" s="112">
        <v>2962430</v>
      </c>
      <c r="Q236" s="112">
        <v>3385000</v>
      </c>
      <c r="R236" s="112">
        <v>0</v>
      </c>
      <c r="S236" s="112">
        <v>0</v>
      </c>
      <c r="T236" s="112">
        <v>0</v>
      </c>
      <c r="U236" s="112">
        <v>0</v>
      </c>
      <c r="V236" s="112">
        <v>17803480</v>
      </c>
      <c r="W236" s="112">
        <v>25492000</v>
      </c>
      <c r="X236" s="112">
        <v>10638920</v>
      </c>
      <c r="Y236" s="112">
        <v>8282000</v>
      </c>
      <c r="Z236" s="83">
        <v>3851920</v>
      </c>
      <c r="AA236" s="83">
        <v>0</v>
      </c>
      <c r="AB236" s="83">
        <v>3851920</v>
      </c>
      <c r="AC236" s="83">
        <v>0</v>
      </c>
      <c r="AD236" s="83">
        <v>0</v>
      </c>
      <c r="AE236" s="146">
        <v>0</v>
      </c>
      <c r="AF236" s="173"/>
      <c r="AG236" s="173"/>
      <c r="AH236" s="173"/>
      <c r="AI236" s="4"/>
      <c r="AJ236" s="4"/>
      <c r="AK236" s="4"/>
    </row>
    <row r="237" spans="1:37" x14ac:dyDescent="0.3">
      <c r="G237" s="141">
        <f>F228+G228</f>
        <v>42783480</v>
      </c>
      <c r="K237" s="170">
        <f>J228+K228</f>
        <v>41491680</v>
      </c>
    </row>
    <row r="238" spans="1:37" s="1" customFormat="1" x14ac:dyDescent="0.2">
      <c r="A238" s="239"/>
      <c r="B238" s="239"/>
      <c r="C238" s="239"/>
      <c r="E238" s="6"/>
      <c r="F238" s="6"/>
      <c r="G238" s="6"/>
      <c r="J238" s="147"/>
      <c r="K238" s="147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Z238" s="9"/>
      <c r="AA238" s="9"/>
      <c r="AB238" s="9"/>
      <c r="AC238" s="9"/>
      <c r="AD238" s="9"/>
      <c r="AE238" s="9"/>
      <c r="AF238" s="171"/>
      <c r="AG238" s="171"/>
      <c r="AH238" s="171"/>
    </row>
    <row r="239" spans="1:37" x14ac:dyDescent="0.3">
      <c r="J239" s="190">
        <f>J233-J228</f>
        <v>501200</v>
      </c>
      <c r="K239" s="190">
        <f>K233-K228</f>
        <v>1270000</v>
      </c>
    </row>
  </sheetData>
  <mergeCells count="227">
    <mergeCell ref="AC17:AE17"/>
    <mergeCell ref="Z17:AB17"/>
    <mergeCell ref="X16:Y17"/>
    <mergeCell ref="H16:I17"/>
    <mergeCell ref="T16:U17"/>
    <mergeCell ref="V16:W17"/>
    <mergeCell ref="L17:M17"/>
    <mergeCell ref="N17:O17"/>
    <mergeCell ref="P17:Q17"/>
    <mergeCell ref="R17:S17"/>
    <mergeCell ref="A115:B115"/>
    <mergeCell ref="A10:K10"/>
    <mergeCell ref="D13:K13"/>
    <mergeCell ref="A15:W15"/>
    <mergeCell ref="A16:B17"/>
    <mergeCell ref="C16:C17"/>
    <mergeCell ref="D16:D17"/>
    <mergeCell ref="E16:E39"/>
    <mergeCell ref="F16:G17"/>
    <mergeCell ref="J16:K17"/>
    <mergeCell ref="N16:S16"/>
    <mergeCell ref="A27:B27"/>
    <mergeCell ref="A28:B28"/>
    <mergeCell ref="A29:B29"/>
    <mergeCell ref="A19:B19"/>
    <mergeCell ref="A20:B20"/>
    <mergeCell ref="A22:B22"/>
    <mergeCell ref="B24:D24"/>
    <mergeCell ref="A25:B25"/>
    <mergeCell ref="A26:B26"/>
    <mergeCell ref="A51:B51"/>
    <mergeCell ref="A52:B52"/>
    <mergeCell ref="A53:B53"/>
    <mergeCell ref="A54:B54"/>
    <mergeCell ref="B2:K2"/>
    <mergeCell ref="B3:K3"/>
    <mergeCell ref="A5:K5"/>
    <mergeCell ref="A6:K6"/>
    <mergeCell ref="A42:B42"/>
    <mergeCell ref="A43:B43"/>
    <mergeCell ref="A7:K7"/>
    <mergeCell ref="B8:K8"/>
    <mergeCell ref="A33:B33"/>
    <mergeCell ref="A34:B34"/>
    <mergeCell ref="A30:B30"/>
    <mergeCell ref="A31:B31"/>
    <mergeCell ref="A32:B32"/>
    <mergeCell ref="A39:B39"/>
    <mergeCell ref="A40:B40"/>
    <mergeCell ref="A41:B41"/>
    <mergeCell ref="A35:B35"/>
    <mergeCell ref="A55:B55"/>
    <mergeCell ref="A71:E71"/>
    <mergeCell ref="A70:E70"/>
    <mergeCell ref="A36:B36"/>
    <mergeCell ref="A37:B37"/>
    <mergeCell ref="A38:B38"/>
    <mergeCell ref="A56:B56"/>
    <mergeCell ref="A57:B57"/>
    <mergeCell ref="A45:B45"/>
    <mergeCell ref="B46:D46"/>
    <mergeCell ref="A47:B47"/>
    <mergeCell ref="A48:B48"/>
    <mergeCell ref="A49:B49"/>
    <mergeCell ref="A44:B44"/>
    <mergeCell ref="A58:B58"/>
    <mergeCell ref="A60:B60"/>
    <mergeCell ref="A61:B61"/>
    <mergeCell ref="A62:B62"/>
    <mergeCell ref="A63:B63"/>
    <mergeCell ref="A64:B64"/>
    <mergeCell ref="A66:B66"/>
    <mergeCell ref="A67:B67"/>
    <mergeCell ref="A69:B69"/>
    <mergeCell ref="A73:B73"/>
    <mergeCell ref="A76:E76"/>
    <mergeCell ref="A77:B77"/>
    <mergeCell ref="A78:B78"/>
    <mergeCell ref="A79:B80"/>
    <mergeCell ref="A81:B82"/>
    <mergeCell ref="A83:E83"/>
    <mergeCell ref="A72:B72"/>
    <mergeCell ref="A74:B74"/>
    <mergeCell ref="A75:B75"/>
    <mergeCell ref="A113:B113"/>
    <mergeCell ref="A114:B114"/>
    <mergeCell ref="A103:E103"/>
    <mergeCell ref="A104:B104"/>
    <mergeCell ref="A105:B105"/>
    <mergeCell ref="A106:B106"/>
    <mergeCell ref="A84:E84"/>
    <mergeCell ref="A85:B85"/>
    <mergeCell ref="A100:B101"/>
    <mergeCell ref="A102:B102"/>
    <mergeCell ref="A88:B89"/>
    <mergeCell ref="A90:E90"/>
    <mergeCell ref="A91:E91"/>
    <mergeCell ref="A92:B92"/>
    <mergeCell ref="A93:B93"/>
    <mergeCell ref="A94:E94"/>
    <mergeCell ref="A86:B86"/>
    <mergeCell ref="A87:E87"/>
    <mergeCell ref="A107:B107"/>
    <mergeCell ref="A108:B108"/>
    <mergeCell ref="A109:B109"/>
    <mergeCell ref="A110:B110"/>
    <mergeCell ref="A111:B111"/>
    <mergeCell ref="A112:B112"/>
    <mergeCell ref="A95:B96"/>
    <mergeCell ref="A97:B97"/>
    <mergeCell ref="A98:E98"/>
    <mergeCell ref="A99:E99"/>
    <mergeCell ref="A122:B122"/>
    <mergeCell ref="A123:B123"/>
    <mergeCell ref="A124:B124"/>
    <mergeCell ref="A125:B125"/>
    <mergeCell ref="A138:B138"/>
    <mergeCell ref="A126:B126"/>
    <mergeCell ref="A127:B127"/>
    <mergeCell ref="A116:E116"/>
    <mergeCell ref="A117:B117"/>
    <mergeCell ref="A118:B118"/>
    <mergeCell ref="A119:B119"/>
    <mergeCell ref="A120:B120"/>
    <mergeCell ref="A121:B121"/>
    <mergeCell ref="A128:B128"/>
    <mergeCell ref="A129:E129"/>
    <mergeCell ref="A130:B130"/>
    <mergeCell ref="A131:E131"/>
    <mergeCell ref="A132:E132"/>
    <mergeCell ref="A133:B133"/>
    <mergeCell ref="A134:B134"/>
    <mergeCell ref="A136:B136"/>
    <mergeCell ref="A137:B137"/>
    <mergeCell ref="A135:B135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39:B139"/>
    <mergeCell ref="A157:E157"/>
    <mergeCell ref="A158:B158"/>
    <mergeCell ref="A156:B156"/>
    <mergeCell ref="A159:E159"/>
    <mergeCell ref="A148:B148"/>
    <mergeCell ref="A149:B149"/>
    <mergeCell ref="A153:E153"/>
    <mergeCell ref="A154:B154"/>
    <mergeCell ref="A152:B152"/>
    <mergeCell ref="A155:B155"/>
    <mergeCell ref="A150:B150"/>
    <mergeCell ref="A151:B151"/>
    <mergeCell ref="A162:B162"/>
    <mergeCell ref="A175:B175"/>
    <mergeCell ref="A176:B176"/>
    <mergeCell ref="A164:B164"/>
    <mergeCell ref="A174:B174"/>
    <mergeCell ref="A165:B165"/>
    <mergeCell ref="A163:B163"/>
    <mergeCell ref="A161:B161"/>
    <mergeCell ref="A160:B160"/>
    <mergeCell ref="A183:B183"/>
    <mergeCell ref="A184:B184"/>
    <mergeCell ref="A185:B185"/>
    <mergeCell ref="A186:B186"/>
    <mergeCell ref="A178:E178"/>
    <mergeCell ref="A166:E166"/>
    <mergeCell ref="A167:B167"/>
    <mergeCell ref="A168:B168"/>
    <mergeCell ref="A169:B169"/>
    <mergeCell ref="A170:E170"/>
    <mergeCell ref="A171:B171"/>
    <mergeCell ref="A177:B177"/>
    <mergeCell ref="A172:B172"/>
    <mergeCell ref="A173:B173"/>
    <mergeCell ref="A182:B182"/>
    <mergeCell ref="A180:B180"/>
    <mergeCell ref="A181:B181"/>
    <mergeCell ref="A225:B225"/>
    <mergeCell ref="A226:B226"/>
    <mergeCell ref="A227:B227"/>
    <mergeCell ref="A212:B212"/>
    <mergeCell ref="A213:B214"/>
    <mergeCell ref="A221:B221"/>
    <mergeCell ref="A222:B222"/>
    <mergeCell ref="A217:B217"/>
    <mergeCell ref="A218:B218"/>
    <mergeCell ref="A216:B216"/>
    <mergeCell ref="A204:B205"/>
    <mergeCell ref="A206:B206"/>
    <mergeCell ref="A207:B207"/>
    <mergeCell ref="A208:B208"/>
    <mergeCell ref="A211:B211"/>
    <mergeCell ref="A197:B197"/>
    <mergeCell ref="A198:B198"/>
    <mergeCell ref="A199:B199"/>
    <mergeCell ref="A200:B200"/>
    <mergeCell ref="A209:B209"/>
    <mergeCell ref="A210:B210"/>
    <mergeCell ref="A187:E187"/>
    <mergeCell ref="A188:E188"/>
    <mergeCell ref="AF17:AH17"/>
    <mergeCell ref="AI17:AK17"/>
    <mergeCell ref="A235:K235"/>
    <mergeCell ref="A238:C238"/>
    <mergeCell ref="A228:B228"/>
    <mergeCell ref="A234:B234"/>
    <mergeCell ref="A219:B219"/>
    <mergeCell ref="A220:B220"/>
    <mergeCell ref="A223:B223"/>
    <mergeCell ref="A224:B224"/>
    <mergeCell ref="A215:B215"/>
    <mergeCell ref="A201:B202"/>
    <mergeCell ref="A203:B203"/>
    <mergeCell ref="A191:B191"/>
    <mergeCell ref="A192:B192"/>
    <mergeCell ref="A193:B193"/>
    <mergeCell ref="A194:B194"/>
    <mergeCell ref="A195:B195"/>
    <mergeCell ref="A196:B196"/>
    <mergeCell ref="A189:B189"/>
    <mergeCell ref="A190:B190"/>
    <mergeCell ref="A179:B179"/>
  </mergeCells>
  <phoneticPr fontId="17" type="noConversion"/>
  <pageMargins left="0.74803149606299213" right="0.6692913385826772" top="0.98425196850393704" bottom="0.98425196850393704" header="0.31496062992125984" footer="0.27559055118110237"/>
  <pageSetup paperSize="9" scale="66" fitToHeight="105" orientation="landscape" r:id="rId1"/>
  <headerFooter alignWithMargins="0"/>
  <rowBreaks count="5" manualBreakCount="5">
    <brk id="90" max="30" man="1"/>
    <brk id="116" max="30" man="1"/>
    <brk id="142" max="30" man="1"/>
    <brk id="171" max="30" man="1"/>
    <brk id="19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 рік додатк 2 по 07</vt:lpstr>
      <vt:lpstr>2018 рік додатк 07</vt:lpstr>
      <vt:lpstr>'2018 рік додатк 07'!Заголовки_для_печати</vt:lpstr>
      <vt:lpstr>'2018 рік додатк 2 по 07'!Заголовки_для_печати</vt:lpstr>
      <vt:lpstr>'2018 рік додатк 07'!Область_печати</vt:lpstr>
      <vt:lpstr>'2018 рік додатк 2 по 07'!Область_печати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Феденко Олена Станіславівна</dc:creator>
  <cp:lastModifiedBy>Катерина Олександрівна Д'яченко</cp:lastModifiedBy>
  <cp:lastPrinted>2018-10-02T05:39:11Z</cp:lastPrinted>
  <dcterms:created xsi:type="dcterms:W3CDTF">2018-03-20T05:32:06Z</dcterms:created>
  <dcterms:modified xsi:type="dcterms:W3CDTF">2018-10-16T10:29:07Z</dcterms:modified>
</cp:coreProperties>
</file>