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chenko_k\Desktop\Документи\Проекти МР\Зміни АТМС 30.08\"/>
    </mc:Choice>
  </mc:AlternateContent>
  <bookViews>
    <workbookView xWindow="1860" yWindow="0" windowWidth="27870" windowHeight="12285"/>
  </bookViews>
  <sheets>
    <sheet name="2019 рік додатк 07 (2)" sheetId="6" r:id="rId1"/>
    <sheet name="2019 рік додатк 07" sheetId="5" r:id="rId2"/>
  </sheets>
  <externalReferences>
    <externalReference r:id="rId3"/>
  </externalReferences>
  <definedNames>
    <definedName name="_xlnm.Print_Titles" localSheetId="1">'2019 рік додатк 07'!$16:$39</definedName>
    <definedName name="_xlnm.Print_Titles" localSheetId="0">'2019 рік додатк 07 (2)'!$16:$39</definedName>
    <definedName name="_xlnm.Print_Area" localSheetId="1">'2019 рік додатк 07'!$A$1:$O$253</definedName>
    <definedName name="_xlnm.Print_Area" localSheetId="0">'2019 рік додатк 07 (2)'!$A$1:$O$253</definedName>
  </definedNames>
  <calcPr calcId="162913"/>
</workbook>
</file>

<file path=xl/calcChain.xml><?xml version="1.0" encoding="utf-8"?>
<calcChain xmlns="http://schemas.openxmlformats.org/spreadsheetml/2006/main">
  <c r="O73" i="6" l="1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72" i="6"/>
  <c r="O249" i="6" l="1"/>
  <c r="O250" i="6" s="1"/>
  <c r="O251" i="6" s="1"/>
  <c r="N249" i="6"/>
  <c r="M249" i="6"/>
  <c r="L249" i="6"/>
  <c r="K249" i="6"/>
  <c r="J249" i="6"/>
  <c r="G249" i="6"/>
  <c r="I249" i="6" s="1"/>
  <c r="F249" i="6"/>
  <c r="I248" i="6"/>
  <c r="H248" i="6"/>
  <c r="I247" i="6"/>
  <c r="H247" i="6"/>
  <c r="I244" i="6"/>
  <c r="H244" i="6"/>
  <c r="I243" i="6"/>
  <c r="H243" i="6"/>
  <c r="I242" i="6"/>
  <c r="H242" i="6"/>
  <c r="I240" i="6"/>
  <c r="I231" i="6"/>
  <c r="H231" i="6"/>
  <c r="I228" i="6"/>
  <c r="H228" i="6"/>
  <c r="I227" i="6"/>
  <c r="H227" i="6"/>
  <c r="I226" i="6"/>
  <c r="H226" i="6"/>
  <c r="I225" i="6"/>
  <c r="H225" i="6"/>
  <c r="I224" i="6"/>
  <c r="H224" i="6"/>
  <c r="I222" i="6"/>
  <c r="H222" i="6"/>
  <c r="I221" i="6"/>
  <c r="H221" i="6"/>
  <c r="H219" i="6"/>
  <c r="I218" i="6"/>
  <c r="H218" i="6"/>
  <c r="I217" i="6"/>
  <c r="H217" i="6"/>
  <c r="I216" i="6"/>
  <c r="H216" i="6"/>
  <c r="I215" i="6"/>
  <c r="H215" i="6"/>
  <c r="I214" i="6"/>
  <c r="H214" i="6"/>
  <c r="I213" i="6"/>
  <c r="H213" i="6"/>
  <c r="I212" i="6"/>
  <c r="H212" i="6"/>
  <c r="I211" i="6"/>
  <c r="H211" i="6"/>
  <c r="I210" i="6"/>
  <c r="H210" i="6"/>
  <c r="I209" i="6"/>
  <c r="H209" i="6"/>
  <c r="I208" i="6"/>
  <c r="H208" i="6"/>
  <c r="I205" i="6"/>
  <c r="H205" i="6"/>
  <c r="I204" i="6"/>
  <c r="H204" i="6"/>
  <c r="I201" i="6"/>
  <c r="H201" i="6"/>
  <c r="I200" i="6"/>
  <c r="H200" i="6"/>
  <c r="I199" i="6"/>
  <c r="H199" i="6"/>
  <c r="I198" i="6"/>
  <c r="H198" i="6"/>
  <c r="I197" i="6"/>
  <c r="H197" i="6"/>
  <c r="I196" i="6"/>
  <c r="H196" i="6"/>
  <c r="I193" i="6"/>
  <c r="H193" i="6"/>
  <c r="I192" i="6"/>
  <c r="H192" i="6"/>
  <c r="I191" i="6"/>
  <c r="H191" i="6"/>
  <c r="I190" i="6"/>
  <c r="H190" i="6"/>
  <c r="I189" i="6"/>
  <c r="H189" i="6"/>
  <c r="I188" i="6"/>
  <c r="H188" i="6"/>
  <c r="I187" i="6"/>
  <c r="H187" i="6"/>
  <c r="I186" i="6"/>
  <c r="H186" i="6"/>
  <c r="I184" i="6"/>
  <c r="H184" i="6"/>
  <c r="I183" i="6"/>
  <c r="H183" i="6"/>
  <c r="I182" i="6"/>
  <c r="H182" i="6"/>
  <c r="I181" i="6"/>
  <c r="H181" i="6"/>
  <c r="I180" i="6"/>
  <c r="H180" i="6"/>
  <c r="I179" i="6"/>
  <c r="H179" i="6"/>
  <c r="I178" i="6"/>
  <c r="H178" i="6"/>
  <c r="I177" i="6"/>
  <c r="H177" i="6"/>
  <c r="I176" i="6"/>
  <c r="H176" i="6"/>
  <c r="I175" i="6"/>
  <c r="H175" i="6"/>
  <c r="I174" i="6"/>
  <c r="H174" i="6"/>
  <c r="I172" i="6"/>
  <c r="H172" i="6"/>
  <c r="I170" i="6"/>
  <c r="H170" i="6"/>
  <c r="I169" i="6"/>
  <c r="H169" i="6"/>
  <c r="I168" i="6"/>
  <c r="H168" i="6"/>
  <c r="I167" i="6"/>
  <c r="H167" i="6"/>
  <c r="I166" i="6"/>
  <c r="H166" i="6"/>
  <c r="I164" i="6"/>
  <c r="H164" i="6"/>
  <c r="I163" i="6"/>
  <c r="H163" i="6"/>
  <c r="I162" i="6"/>
  <c r="H162" i="6"/>
  <c r="I160" i="6"/>
  <c r="H160" i="6"/>
  <c r="I159" i="6"/>
  <c r="H159" i="6"/>
  <c r="I158" i="6"/>
  <c r="H158" i="6"/>
  <c r="I157" i="6"/>
  <c r="H157" i="6"/>
  <c r="I156" i="6"/>
  <c r="H156" i="6"/>
  <c r="I155" i="6"/>
  <c r="H155" i="6"/>
  <c r="I154" i="6"/>
  <c r="H154" i="6"/>
  <c r="I153" i="6"/>
  <c r="H153" i="6"/>
  <c r="I152" i="6"/>
  <c r="H152" i="6"/>
  <c r="I151" i="6"/>
  <c r="H151" i="6"/>
  <c r="I150" i="6"/>
  <c r="H150" i="6"/>
  <c r="I149" i="6"/>
  <c r="H149" i="6"/>
  <c r="I148" i="6"/>
  <c r="H148" i="6"/>
  <c r="I147" i="6"/>
  <c r="H147" i="6"/>
  <c r="I146" i="6"/>
  <c r="H146" i="6"/>
  <c r="I145" i="6"/>
  <c r="H145" i="6"/>
  <c r="I144" i="6"/>
  <c r="H144" i="6"/>
  <c r="I143" i="6"/>
  <c r="H143" i="6"/>
  <c r="I142" i="6"/>
  <c r="H142" i="6"/>
  <c r="I141" i="6"/>
  <c r="H141" i="6"/>
  <c r="I138" i="6"/>
  <c r="H138" i="6"/>
  <c r="I137" i="6"/>
  <c r="H137" i="6"/>
  <c r="I136" i="6"/>
  <c r="H136" i="6"/>
  <c r="I134" i="6"/>
  <c r="H134" i="6"/>
  <c r="I133" i="6"/>
  <c r="H133" i="6"/>
  <c r="I132" i="6"/>
  <c r="H132" i="6"/>
  <c r="I131" i="6"/>
  <c r="H131" i="6"/>
  <c r="I130" i="6"/>
  <c r="H130" i="6"/>
  <c r="I129" i="6"/>
  <c r="H129" i="6"/>
  <c r="I128" i="6"/>
  <c r="H128" i="6"/>
  <c r="I127" i="6"/>
  <c r="H127" i="6"/>
  <c r="I126" i="6"/>
  <c r="H126" i="6"/>
  <c r="I125" i="6"/>
  <c r="H125" i="6"/>
  <c r="I124" i="6"/>
  <c r="H124" i="6"/>
  <c r="I123" i="6"/>
  <c r="H123" i="6"/>
  <c r="I121" i="6"/>
  <c r="H121" i="6"/>
  <c r="I120" i="6"/>
  <c r="H120" i="6"/>
  <c r="I119" i="6"/>
  <c r="H119" i="6"/>
  <c r="I118" i="6"/>
  <c r="H118" i="6"/>
  <c r="I117" i="6"/>
  <c r="H117" i="6"/>
  <c r="I116" i="6"/>
  <c r="H116" i="6"/>
  <c r="I115" i="6"/>
  <c r="H115" i="6"/>
  <c r="I114" i="6"/>
  <c r="H114" i="6"/>
  <c r="I113" i="6"/>
  <c r="H113" i="6"/>
  <c r="I112" i="6"/>
  <c r="H112" i="6"/>
  <c r="I111" i="6"/>
  <c r="H111" i="6"/>
  <c r="I110" i="6"/>
  <c r="H110" i="6"/>
  <c r="I109" i="6"/>
  <c r="H109" i="6"/>
  <c r="I108" i="6"/>
  <c r="H108" i="6"/>
  <c r="I106" i="6"/>
  <c r="H106" i="6"/>
  <c r="I105" i="6"/>
  <c r="H105" i="6"/>
  <c r="I104" i="6"/>
  <c r="H104" i="6"/>
  <c r="I101" i="6"/>
  <c r="H101" i="6"/>
  <c r="I100" i="6"/>
  <c r="H100" i="6"/>
  <c r="I99" i="6"/>
  <c r="H99" i="6"/>
  <c r="I97" i="6"/>
  <c r="H97" i="6"/>
  <c r="I96" i="6"/>
  <c r="H96" i="6"/>
  <c r="I95" i="6"/>
  <c r="H95" i="6"/>
  <c r="I94" i="6"/>
  <c r="H94" i="6"/>
  <c r="I93" i="6"/>
  <c r="H93" i="6"/>
  <c r="I90" i="6"/>
  <c r="H90" i="6"/>
  <c r="I89" i="6"/>
  <c r="H89" i="6"/>
  <c r="I87" i="6"/>
  <c r="H87" i="6"/>
  <c r="I86" i="6"/>
  <c r="H86" i="6"/>
  <c r="I83" i="6"/>
  <c r="H83" i="6"/>
  <c r="I82" i="6"/>
  <c r="H82" i="6"/>
  <c r="I81" i="6"/>
  <c r="H81" i="6"/>
  <c r="I80" i="6"/>
  <c r="H80" i="6"/>
  <c r="I79" i="6"/>
  <c r="H79" i="6"/>
  <c r="H78" i="6"/>
  <c r="I77" i="6"/>
  <c r="H77" i="6"/>
  <c r="I75" i="6"/>
  <c r="H75" i="6"/>
  <c r="I74" i="6"/>
  <c r="H74" i="6"/>
  <c r="I73" i="6"/>
  <c r="H73" i="6"/>
  <c r="I72" i="6"/>
  <c r="H72" i="6"/>
  <c r="D53" i="6"/>
  <c r="D48" i="6"/>
  <c r="A44" i="6"/>
  <c r="A42" i="6"/>
  <c r="A41" i="6"/>
  <c r="H249" i="6" l="1"/>
  <c r="F255" i="6"/>
  <c r="O252" i="6"/>
  <c r="O253" i="6" s="1"/>
  <c r="I120" i="5" l="1"/>
  <c r="I121" i="5"/>
  <c r="H121" i="5"/>
  <c r="H120" i="5"/>
  <c r="I119" i="5" l="1"/>
  <c r="H119" i="5"/>
  <c r="I136" i="5"/>
  <c r="H86" i="5"/>
  <c r="H87" i="5"/>
  <c r="H80" i="5" l="1"/>
  <c r="I169" i="5"/>
  <c r="I170" i="5"/>
  <c r="H169" i="5"/>
  <c r="H170" i="5"/>
  <c r="I95" i="5"/>
  <c r="I96" i="5"/>
  <c r="I97" i="5"/>
  <c r="H95" i="5"/>
  <c r="H96" i="5"/>
  <c r="H97" i="5"/>
  <c r="H78" i="5"/>
  <c r="I243" i="5"/>
  <c r="I244" i="5"/>
  <c r="H243" i="5"/>
  <c r="H244" i="5"/>
  <c r="I231" i="5"/>
  <c r="H231" i="5"/>
  <c r="H228" i="5"/>
  <c r="H219" i="5"/>
  <c r="I242" i="5" l="1"/>
  <c r="H242" i="5"/>
  <c r="I181" i="5"/>
  <c r="I182" i="5"/>
  <c r="I183" i="5"/>
  <c r="I184" i="5"/>
  <c r="H181" i="5"/>
  <c r="H182" i="5"/>
  <c r="H183" i="5"/>
  <c r="H184" i="5"/>
  <c r="I138" i="5"/>
  <c r="H138" i="5"/>
  <c r="I137" i="5"/>
  <c r="H137" i="5"/>
  <c r="H136" i="5"/>
  <c r="M249" i="5" l="1"/>
  <c r="H73" i="5"/>
  <c r="I73" i="5"/>
  <c r="H74" i="5"/>
  <c r="I74" i="5"/>
  <c r="H75" i="5"/>
  <c r="I75" i="5"/>
  <c r="H77" i="5"/>
  <c r="I77" i="5"/>
  <c r="H79" i="5"/>
  <c r="I79" i="5"/>
  <c r="I80" i="5"/>
  <c r="H81" i="5"/>
  <c r="I81" i="5"/>
  <c r="H82" i="5"/>
  <c r="I82" i="5"/>
  <c r="H83" i="5"/>
  <c r="I83" i="5"/>
  <c r="I86" i="5"/>
  <c r="I87" i="5"/>
  <c r="H89" i="5"/>
  <c r="I89" i="5"/>
  <c r="H90" i="5"/>
  <c r="I90" i="5"/>
  <c r="H93" i="5"/>
  <c r="I93" i="5"/>
  <c r="H94" i="5"/>
  <c r="I94" i="5"/>
  <c r="H99" i="5"/>
  <c r="I99" i="5"/>
  <c r="H100" i="5"/>
  <c r="I100" i="5"/>
  <c r="H101" i="5"/>
  <c r="I101" i="5"/>
  <c r="H104" i="5"/>
  <c r="I104" i="5"/>
  <c r="H105" i="5"/>
  <c r="I105" i="5"/>
  <c r="H106" i="5"/>
  <c r="I106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2" i="5"/>
  <c r="I162" i="5"/>
  <c r="H163" i="5"/>
  <c r="I163" i="5"/>
  <c r="H164" i="5"/>
  <c r="I164" i="5"/>
  <c r="H166" i="5"/>
  <c r="I166" i="5"/>
  <c r="H167" i="5"/>
  <c r="I167" i="5"/>
  <c r="H168" i="5"/>
  <c r="I168" i="5"/>
  <c r="H172" i="5"/>
  <c r="I172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H204" i="5"/>
  <c r="I204" i="5"/>
  <c r="H205" i="5"/>
  <c r="I205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215" i="5"/>
  <c r="I215" i="5"/>
  <c r="H216" i="5"/>
  <c r="I216" i="5"/>
  <c r="H217" i="5"/>
  <c r="I217" i="5"/>
  <c r="H218" i="5"/>
  <c r="I218" i="5"/>
  <c r="H221" i="5"/>
  <c r="I221" i="5"/>
  <c r="H222" i="5"/>
  <c r="I222" i="5"/>
  <c r="H224" i="5"/>
  <c r="I224" i="5"/>
  <c r="H225" i="5"/>
  <c r="I225" i="5"/>
  <c r="H226" i="5"/>
  <c r="I226" i="5"/>
  <c r="H227" i="5"/>
  <c r="I227" i="5"/>
  <c r="I228" i="5"/>
  <c r="I240" i="5"/>
  <c r="H247" i="5"/>
  <c r="I247" i="5"/>
  <c r="H248" i="5"/>
  <c r="I248" i="5"/>
  <c r="I72" i="5"/>
  <c r="H72" i="5"/>
  <c r="F249" i="5"/>
  <c r="G249" i="5"/>
  <c r="J249" i="5"/>
  <c r="N249" i="5"/>
  <c r="K249" i="5"/>
  <c r="L249" i="5"/>
  <c r="A41" i="5"/>
  <c r="A42" i="5"/>
  <c r="A44" i="5"/>
  <c r="D48" i="5"/>
  <c r="D53" i="5"/>
  <c r="F255" i="5" l="1"/>
  <c r="I249" i="5"/>
  <c r="H249" i="5"/>
  <c r="O249" i="5"/>
  <c r="O250" i="5" s="1"/>
  <c r="O251" i="5" l="1"/>
  <c r="O252" i="5" s="1"/>
  <c r="O253" i="5" l="1"/>
</calcChain>
</file>

<file path=xl/sharedStrings.xml><?xml version="1.0" encoding="utf-8"?>
<sst xmlns="http://schemas.openxmlformats.org/spreadsheetml/2006/main" count="1162" uniqueCount="310">
  <si>
    <t>Заступник міського голови,
керуючий справами виконавчого комітету</t>
  </si>
  <si>
    <t>__________________В.М.Волонтирець</t>
  </si>
  <si>
    <t>Зміни  розрахунку  до кошторису на 2016 рік</t>
  </si>
  <si>
    <t>по КТКВК 010116 "Органи місцевого самоврядування"</t>
  </si>
  <si>
    <t>по виконавчому комітету Сумської міської ради</t>
  </si>
  <si>
    <t>Загальний фонд</t>
  </si>
  <si>
    <t xml:space="preserve">підстава: </t>
  </si>
  <si>
    <t xml:space="preserve">                                                                       Погоджено:</t>
  </si>
  <si>
    <t>Перший заступник міського голови</t>
  </si>
  <si>
    <t>________________В.В.Войтенко</t>
  </si>
  <si>
    <t>Підпрограма, завдання</t>
  </si>
  <si>
    <t>КПКВК</t>
  </si>
  <si>
    <t>КЕКВ</t>
  </si>
  <si>
    <t>№ завдання</t>
  </si>
  <si>
    <t>у тому числі:</t>
  </si>
  <si>
    <t>Надходження - усього</t>
  </si>
  <si>
    <t xml:space="preserve">Надходження коштів із загального фонду </t>
  </si>
  <si>
    <t xml:space="preserve">Надходження коштів із спеціального фонду </t>
  </si>
  <si>
    <t>Видатки та надання кредитів - усього</t>
  </si>
  <si>
    <t>КЕКВ 1120</t>
  </si>
  <si>
    <t>Нарахування на заробітну плату</t>
  </si>
  <si>
    <t>КЕКВ 2210</t>
  </si>
  <si>
    <t>"Предмети, матеріали, обладнання та інвентар"</t>
  </si>
  <si>
    <t>Шафа для одягу</t>
  </si>
  <si>
    <t>Шафа книжкова</t>
  </si>
  <si>
    <t xml:space="preserve">Чайник </t>
  </si>
  <si>
    <t>Придбання сувенірної продукції, подарунків, у т.ч.:</t>
  </si>
  <si>
    <t>Виготовлення печаток і штампів для працівників упраління "Центр надання адміністративних послуг"</t>
  </si>
  <si>
    <t>Придбання меблів, інвентарю, інстументів для господарської діяльності та комп'ютерного обладнання для  упраління "Центр надання адміністративних послуг"</t>
  </si>
  <si>
    <t>при проведенні заходів, повязаних з проведенням державних,професійних  свят, памятних дат</t>
  </si>
  <si>
    <t>Придбання ритуальної атрибутики на погребіння, у т.ч.:</t>
  </si>
  <si>
    <t>КЕКВ 2730</t>
  </si>
  <si>
    <t>"Інші виплати населенню"</t>
  </si>
  <si>
    <t>Виплата матеріальної допомоги  учасникам бойових дій на території інших держав</t>
  </si>
  <si>
    <t>Папка регістратор, ламіновані (шир. кор.- 5 см)</t>
  </si>
  <si>
    <t>КЕКВ 2240</t>
  </si>
  <si>
    <r>
      <t xml:space="preserve">« Оплата послуг (крім комунальних)», </t>
    </r>
    <r>
      <rPr>
        <sz val="14"/>
        <rFont val="Times New Roman"/>
        <family val="1"/>
        <charset val="204"/>
      </rPr>
      <t>у тому числі:</t>
    </r>
  </si>
  <si>
    <t>Послуги з повірки та ТО лічильників</t>
  </si>
  <si>
    <t>Послуги з підключення та обслуговування платного сервісу "Кабінет замовника" (для тендерних процедур)</t>
  </si>
  <si>
    <t>КЕКВ 2282</t>
  </si>
  <si>
    <t>"Окремі заходи по реалізації державних (регіональних) програм, не віднесені до заходів розвитку"</t>
  </si>
  <si>
    <t xml:space="preserve">Послуги з навчання членів комітету з конкурсних торгів, державних реєстраторів, спеціалістів відділу охорони праці </t>
  </si>
  <si>
    <t>Добові, проїзд, проживання</t>
  </si>
  <si>
    <t>КЕКВ 2800</t>
  </si>
  <si>
    <t>"Інші поточні видатки"</t>
  </si>
  <si>
    <t>Сплата податку на землю</t>
  </si>
  <si>
    <t xml:space="preserve">Програма «Автоматизація муніципальних телекомунікаційних систем на 2017-2019 роки в м. Суми»                                                                                       </t>
  </si>
  <si>
    <t>Підпрограма 1 - Матеріальне забезпечення</t>
  </si>
  <si>
    <t>Завдання 1. Формування міського комунального центру зберігання та обробки інформації</t>
  </si>
  <si>
    <t xml:space="preserve">Оновлення парку серверного обладнання </t>
  </si>
  <si>
    <t>0217530</t>
  </si>
  <si>
    <t>1.1</t>
  </si>
  <si>
    <t>0217531</t>
  </si>
  <si>
    <t>1.2</t>
  </si>
  <si>
    <t>Модернізація серверного обладнання Сумської міської ради</t>
  </si>
  <si>
    <t>Завдання 2. Стандартизація парку комп’ютерної техніки та обладнання</t>
  </si>
  <si>
    <t>Оновлення комп'ютерного парку СМР</t>
  </si>
  <si>
    <t>2.1</t>
  </si>
  <si>
    <t>Модернізація комп'ютерної техніки Сумської міської ради, що вводиться в домен</t>
  </si>
  <si>
    <t>2.3</t>
  </si>
  <si>
    <t>2.4</t>
  </si>
  <si>
    <t>2.5</t>
  </si>
  <si>
    <t xml:space="preserve"> Завдання 1. Реорганізація та впорядкування локальних обчислювальних мереж Сумської міської ради</t>
  </si>
  <si>
    <t>Реорганізація та впорядкування локальних обчислювальних мереж СМР</t>
  </si>
  <si>
    <t xml:space="preserve">Придбання комутаційного та мережевого обладнання для обчислювальних мереж Сумської міської ради </t>
  </si>
  <si>
    <t>Завдання 2. Створення нових сервісів в міській раді</t>
  </si>
  <si>
    <t xml:space="preserve">
Організація єдиного центру звернень громадян до міської ради</t>
  </si>
  <si>
    <t>Підпрограма 3 - Муніципальна інфраструктура</t>
  </si>
  <si>
    <t>Створення муніціпальної волоконно-оптичної мережі</t>
  </si>
  <si>
    <t>Завдання 2. Розвиток Wi-Fi-мережі міста</t>
  </si>
  <si>
    <t>Створення колективних Wi-Fi точок та зон вільного доступу громадян до електронних сервісів Сумської міської ради та мережі Інтернет</t>
  </si>
  <si>
    <t>2.2</t>
  </si>
  <si>
    <t>Підпрограма 4 - Інформатизація виконавчих органів</t>
  </si>
  <si>
    <t>Завдання 1. Впровадження та підтримка роботи систем електронного документообігу</t>
  </si>
  <si>
    <t>Впровадження нової системи електронного документообігу</t>
  </si>
  <si>
    <t>Опис бізнес-процесів виконавчих органів Сумської міської ради</t>
  </si>
  <si>
    <t>Завдання 2. Впровадження та підтримка роботи систем автоматизації діловодства та комунікації з мешканцями</t>
  </si>
  <si>
    <t>Імплементація баз даних мешканців до електронної системи обліку та реєстрації місця проживання громадян</t>
  </si>
  <si>
    <t>Розробка та оновлення міських мобільних додатків</t>
  </si>
  <si>
    <t>Розробка програмного забезпечення обліку муніципальної телекомунікаційної інфраструктури та комп'ютерної техніки</t>
  </si>
  <si>
    <t xml:space="preserve"> Розробка чи оновлення веб-ресурсів міської ради</t>
  </si>
  <si>
    <t>Розробка та впровадження системи комунікації з мешканцями</t>
  </si>
  <si>
    <t>Розробка муніципальної системи бюджетування</t>
  </si>
  <si>
    <t>2.6</t>
  </si>
  <si>
    <t>Розробка системи обліку місцевих пільг</t>
  </si>
  <si>
    <t>2.7</t>
  </si>
  <si>
    <t>Розробка системи по візуалізації мобільності мешканців та пасажиропотоків</t>
  </si>
  <si>
    <t>2.8</t>
  </si>
  <si>
    <t>Розробка системи навчання співробітників міської ради</t>
  </si>
  <si>
    <t>2.9</t>
  </si>
  <si>
    <t>Впровадження системи оцінювання знань службовців органів місцевого самоврядування</t>
  </si>
  <si>
    <t>2.10</t>
  </si>
  <si>
    <t>Розробка спеціалізованого програмного забезпечення виконавчих органів</t>
  </si>
  <si>
    <t>2.11</t>
  </si>
  <si>
    <t>Завдання 3. Впровадження новітніх ІТ-послуг</t>
  </si>
  <si>
    <t>Впровадження ІТ-послуги Інтернет проксі</t>
  </si>
  <si>
    <t>3.1</t>
  </si>
  <si>
    <t>Впровадження ІТ-послуги маршрутизація та NAT</t>
  </si>
  <si>
    <t>3.2</t>
  </si>
  <si>
    <t>Впровадження ІТ-послуги демілітаризованої зони</t>
  </si>
  <si>
    <t>3.3</t>
  </si>
  <si>
    <t>. Впровадження ІТ-послуги Безпечні web-послуги</t>
  </si>
  <si>
    <t>3.4</t>
  </si>
  <si>
    <t>Впровадження ІТ-послуги Служба розгортання Windows</t>
  </si>
  <si>
    <t>3.5</t>
  </si>
  <si>
    <t>Впровадження ІТ-послуги IP-телефонія</t>
  </si>
  <si>
    <t>3.6</t>
  </si>
  <si>
    <t>Впровадження ІТ-послуги Централізоване керування ІТ-інфраструктурою</t>
  </si>
  <si>
    <t>3.7</t>
  </si>
  <si>
    <t>Впровадження ІТ-послуги Антивірусний захист</t>
  </si>
  <si>
    <t>3.8</t>
  </si>
  <si>
    <t>Впровадження ІТ-послуги Відновлення після катастроф</t>
  </si>
  <si>
    <t>2240</t>
  </si>
  <si>
    <t>3.9</t>
  </si>
  <si>
    <t>Впровадження ІТ-послуги Віртуалізація</t>
  </si>
  <si>
    <t>3.10</t>
  </si>
  <si>
    <t>Впровадження ІТ-послуги Віддалені робочі столи</t>
  </si>
  <si>
    <t>3.11</t>
  </si>
  <si>
    <t>3.12</t>
  </si>
  <si>
    <t>4.1</t>
  </si>
  <si>
    <t>Підпрограма 5 - Супровід роботи та забезпечення працездатності систем виконавчих органів</t>
  </si>
  <si>
    <t>Завдання 1. Забезпечення безперебійного функціонування електронних сервісів та ІТ-послуг (забезпечення 2-ї лінії підтримки)</t>
  </si>
  <si>
    <t>Підтримка функціонування ІТ-послуги Служба каталогу</t>
  </si>
  <si>
    <t>Підтримка функціонування ІТ-послуги Система електронної пошти</t>
  </si>
  <si>
    <t>Підтримка функціонування ІТ-послуги Система моніторингу</t>
  </si>
  <si>
    <t>1.3</t>
  </si>
  <si>
    <t>Підтримка функціонування ІТ-послуги Внутрішній портал</t>
  </si>
  <si>
    <t>1.4</t>
  </si>
  <si>
    <t>1.5</t>
  </si>
  <si>
    <t>Підтримка функціонування ІТ-послуги Система оновлення програмного забезпечення</t>
  </si>
  <si>
    <t>1.6</t>
  </si>
  <si>
    <t>Підтримка функціонування ІТ-послуги Система резервного копіювання</t>
  </si>
  <si>
    <t>1.7</t>
  </si>
  <si>
    <t>Підтримка функціонування ІТ-послуги Інтернет проксі</t>
  </si>
  <si>
    <t>1.8</t>
  </si>
  <si>
    <t>Підтримка функціонування ІТ-послуги Маршрутизація та NAT</t>
  </si>
  <si>
    <t>1.9</t>
  </si>
  <si>
    <t>Підтримка функціонування ІТ-послуги демілітаризованої зони</t>
  </si>
  <si>
    <t>1.10</t>
  </si>
  <si>
    <t>Підтримка функціонування ІТ-послуги Безпечні web-послуги</t>
  </si>
  <si>
    <t>1.11</t>
  </si>
  <si>
    <t>Підтримка функціонування ІТ-послуги Служба розгортання Windows</t>
  </si>
  <si>
    <t>1.12</t>
  </si>
  <si>
    <t>Підтримка функціонування ІТ-послуги IP-телефонія</t>
  </si>
  <si>
    <t>1.13</t>
  </si>
  <si>
    <t>Підтримка функціонування ІТ-послуги Централізоване керування ІТ-інфраструктурою</t>
  </si>
  <si>
    <t>1.14</t>
  </si>
  <si>
    <t>Підтримка функціонування ІТ-послуги Відновлення після катастроф</t>
  </si>
  <si>
    <t>1.15</t>
  </si>
  <si>
    <t>Підтримка функціонування ІТ-послуги Антивірусний захист</t>
  </si>
  <si>
    <t>1.16</t>
  </si>
  <si>
    <t>Підтримка функціонування ІТ-послуги Віртуалізація</t>
  </si>
  <si>
    <t>1.17</t>
  </si>
  <si>
    <t>Підтримка функціонування ІТ-послуги Віддалені робочі столи</t>
  </si>
  <si>
    <t>1.18</t>
  </si>
  <si>
    <t>Підтримка функціонування ІТ-послуги Система управління проектами</t>
  </si>
  <si>
    <t>1.19</t>
  </si>
  <si>
    <t>1.20</t>
  </si>
  <si>
    <t xml:space="preserve">Завдання 2.Забезпечення безперебійної роботи системи електронного документообігу </t>
  </si>
  <si>
    <t>Супроводження та підтримка програми електронного документообігу (Діло)</t>
  </si>
  <si>
    <t xml:space="preserve"> Завдання 3. Забезпечення безперебійної роботи комп'ютерної техніки та локальних мереж</t>
  </si>
  <si>
    <t>Зберігання резервних копій баз даних</t>
  </si>
  <si>
    <t>Забезпечення функціонування структурованої кабельної системи</t>
  </si>
  <si>
    <t>Підтримка роботи систем відеоспостереження</t>
  </si>
  <si>
    <t>Завдання 4. Технічне забезпечення та супровід заходів міської ради</t>
  </si>
  <si>
    <t>Технічне забезпечення проведення заходів міської ради</t>
  </si>
  <si>
    <t>4.2</t>
  </si>
  <si>
    <t>4.3</t>
  </si>
  <si>
    <t>Завдання 5. Підтримка роботи інформаційних систем Сумської міської ради</t>
  </si>
  <si>
    <t>Технічна підтримка роботи веб-ресурсів міської ради</t>
  </si>
  <si>
    <t>5.1</t>
  </si>
  <si>
    <t>Супроводження та підтримка електронної системи обліку та реєстрації місця проживання громадян</t>
  </si>
  <si>
    <t>5.2</t>
  </si>
  <si>
    <t>Забезпечення роботи підключення до НСКЗ Центру надання адміністративних послуг</t>
  </si>
  <si>
    <t>5.3</t>
  </si>
  <si>
    <t xml:space="preserve"> Підтримка роботи АРМ операторів Центру надання адміністративних послуг</t>
  </si>
  <si>
    <t>5.4</t>
  </si>
  <si>
    <t>Підтримка роботи системи електронної черги Центру надання адміністративних послуг</t>
  </si>
  <si>
    <t>5.5</t>
  </si>
  <si>
    <t>Підтримка роботи геоінформаційної системи</t>
  </si>
  <si>
    <t>5.6</t>
  </si>
  <si>
    <t>Завдання 6. Забезпечення роботи публічних ІТ-сервісів</t>
  </si>
  <si>
    <t>Система управління ресурсами з впровадженням системи енергоменеджменту</t>
  </si>
  <si>
    <t>6.1</t>
  </si>
  <si>
    <t>6.2</t>
  </si>
  <si>
    <t>Автоматизована аналітично-комунікаційна система управління зверненнями громадян</t>
  </si>
  <si>
    <t>6.3</t>
  </si>
  <si>
    <t xml:space="preserve"> Автоматизована інформаційно-аналітична система звітів щодо діяльності депутатів</t>
  </si>
  <si>
    <t>6.4</t>
  </si>
  <si>
    <t>Система єдиного розумного порталу</t>
  </si>
  <si>
    <t>6.5</t>
  </si>
  <si>
    <t xml:space="preserve"> Автоматизована інформаційно-аналітична система нормативних документів</t>
  </si>
  <si>
    <t>6.6</t>
  </si>
  <si>
    <t xml:space="preserve"> Автоматизована інформаційно-комунікаційна система кабінету мешканця</t>
  </si>
  <si>
    <t>6.7</t>
  </si>
  <si>
    <t>6.8</t>
  </si>
  <si>
    <t xml:space="preserve">Підпрограма 6. Забезпечення виконавчих органів програмними продуктами </t>
  </si>
  <si>
    <t>Завдання 1. Забезпечення виконавчих органів програмними продуктами</t>
  </si>
  <si>
    <t>Легалізація програмних продуктів компанії Майкрософт</t>
  </si>
  <si>
    <t>Придбання графічних програмних продуктів та програм для роботи з текстом</t>
  </si>
  <si>
    <t>Придбання програмних продуктів віддаленого управління</t>
  </si>
  <si>
    <t>Легалізація програм ведення проектів</t>
  </si>
  <si>
    <t>Підпрограма 7 - Створення комплексної системи захисту інформації виконавчих органів</t>
  </si>
  <si>
    <t>Завдання 1. Створення комплексної системи захисту інформації в автоматизованих системах Сумської міської ради</t>
  </si>
  <si>
    <t>Створення комплексної системи захисту інформації у виконавчому комітеті Сумській міській раді</t>
  </si>
  <si>
    <t>0210160</t>
  </si>
  <si>
    <t>Створення комплексної системи захисту інформації у Департаменті соціального захисту населення Сумської міської ради</t>
  </si>
  <si>
    <t>Підпрограма 8 - Реалізація пілотних проектів по впровадженню електронних сервісів</t>
  </si>
  <si>
    <t>Завдання 1. Реалізація пілотних проектів щодо впровадження електронних сервісів в місті Суми</t>
  </si>
  <si>
    <t>Реалізація пілотного проекту по інформатизації закладів охорони здоров’я міста Суми</t>
  </si>
  <si>
    <t>Реалізація пілотного проекту по впровадженню комплексної системи підвищення безпеки громадян в місті Суми</t>
  </si>
  <si>
    <t>Реалізація пілотного проекту по інформатизації сфери пасажирських перевезень міста Суми</t>
  </si>
  <si>
    <t>Розробка, доопрацювання проектно-кошторисної документації електронних сервісів, проведення експертиз проектів</t>
  </si>
  <si>
    <t>Встановлення сучасних систем відеоспостереження в закладах освіти міста</t>
  </si>
  <si>
    <t>Встановлення сучасних систем відеоспостереження в закладах культури міста</t>
  </si>
  <si>
    <t>Встановлення сучасних систем відеоспостереження в медичних закладах міста</t>
  </si>
  <si>
    <t>Побудова системи відеоспостереження на території міста</t>
  </si>
  <si>
    <t>Завдання 2. Реалізація пілотних проектів електронних сервісів та ІТ-постуг виконавчим комітетом</t>
  </si>
  <si>
    <t>Реалізація пілотних проектів виконавчим комітетом міської ради</t>
  </si>
  <si>
    <t>Підпрограма 10 - Підтримка комунального підприємства</t>
  </si>
  <si>
    <t>Завдання 1. Забезпечення підтримки та розвитку комунального підприємства</t>
  </si>
  <si>
    <t>Збільшення статутного фонду комунального підприємства</t>
  </si>
  <si>
    <t>Фінансова підтримка комунального підприємства</t>
  </si>
  <si>
    <t>ВСЬОГО</t>
  </si>
  <si>
    <t xml:space="preserve">бюджетний запит </t>
  </si>
  <si>
    <t>4000000,00</t>
  </si>
  <si>
    <t xml:space="preserve">проект бюджету </t>
  </si>
  <si>
    <t>Начальник відділу інформаційних технологій
 та комп'ютерного забезпечення                                                                            В.В.Беломар</t>
  </si>
  <si>
    <t>Розміщення серверного обладнання Сумської міської ради на віддалених технічних майданчиках</t>
  </si>
  <si>
    <t>Оренда віртуальних серверних потужностей для потреб Сумської міської ради</t>
  </si>
  <si>
    <t>Підтримка безперебійного функціонування системи електронного документообігу міської ради (Діло)</t>
  </si>
  <si>
    <t>Підтримка систем контролю доступу</t>
  </si>
  <si>
    <t>5.7</t>
  </si>
  <si>
    <t>0810160</t>
  </si>
  <si>
    <t>0712150</t>
  </si>
  <si>
    <t>0611020</t>
  </si>
  <si>
    <t>1014080</t>
  </si>
  <si>
    <t>Підтримка пілотного проекту "Поліклініка без черг" в дитячій лікарні</t>
  </si>
  <si>
    <t>Підтримка систем відеоспостереження в закладах освіти міста</t>
  </si>
  <si>
    <t>Підтримка систем відеоспостереження в закладах культури міста</t>
  </si>
  <si>
    <t>Підтримка систем відеоспостереження в медичних закладах  міста</t>
  </si>
  <si>
    <t>Підтримка систем відеоспостереження в  місті</t>
  </si>
  <si>
    <t>3210</t>
  </si>
  <si>
    <t>0217670</t>
  </si>
  <si>
    <t>Всього</t>
  </si>
  <si>
    <t>Встановлення сучасних системи відеоспостереження у виконавчих органах Сумської міської ради</t>
  </si>
  <si>
    <t>Всього змін в програмі на………</t>
  </si>
  <si>
    <t>Всього змін в програмі на вересень</t>
  </si>
  <si>
    <t>Впровадження ІТ-послуги. Системи аналізу, обробки та візуалізації даних</t>
  </si>
  <si>
    <t>Підтримка функціонування ІТ-послуги Система підтримки користувачів</t>
  </si>
  <si>
    <t>Підтримка функціонування ІТ-послуги системи аналізу, обробки та візуалізаціїї даних</t>
  </si>
  <si>
    <t>Підтримка нової системи електронного документообігу (Мегаполіс)</t>
  </si>
  <si>
    <t>Забезпечення антивірусного захисту робочих місць</t>
  </si>
  <si>
    <t>Завдання 1. Створення та забезпечення роботи муніципальних мереж передачі даних</t>
  </si>
  <si>
    <t>Оренда каналів передачі даних в межах міста</t>
  </si>
  <si>
    <t>Оренда магістральних каналів передачі даних</t>
  </si>
  <si>
    <t>Забезпечення доступу до мережі Інтернет виконавчих органів</t>
  </si>
  <si>
    <t>Реєстрація доменних імен, сертифікатів SSL, серверів имен</t>
  </si>
  <si>
    <t>Завдання 4. Впровадження комплексних інформаційних систем</t>
  </si>
  <si>
    <t>Впровадження системи запобігання витоку інформації</t>
  </si>
  <si>
    <t>Впровадження системи контролю дій привілейованих користувачів</t>
  </si>
  <si>
    <t>Впровадження системи запобігання вторгненням</t>
  </si>
  <si>
    <t>5.8</t>
  </si>
  <si>
    <t>5.9</t>
  </si>
  <si>
    <t>5.10</t>
  </si>
  <si>
    <t>5.11</t>
  </si>
  <si>
    <t>Підтримка системи запобігання витоку інформації</t>
  </si>
  <si>
    <t>Підтримка системи контролю дій привілейованих користувачів</t>
  </si>
  <si>
    <t>Підтримка системи запобігання вторгненням</t>
  </si>
  <si>
    <t>Підтримка роботи єдиного центру звернень громадян до міської ради</t>
  </si>
  <si>
    <t>Придбання пакетів хмарних сервісів та офісних додатків</t>
  </si>
  <si>
    <t>Встановлення сучасних систем контролю доступу у виконавчих органах Сумської міської ради</t>
  </si>
  <si>
    <t>Підпрограма 9 - Підтримка роботи виконавчих органів</t>
  </si>
  <si>
    <t>Завдання 1. Завдання відділу інформаційних технологій та комп'ютерного забезпечення</t>
  </si>
  <si>
    <t>Завдання 2. Підвищення знань працівників виконавчих органів</t>
  </si>
  <si>
    <t>Навчання працівників виконавчого органу з питань інформаційних технологій</t>
  </si>
  <si>
    <t>Підвищення кваліфікації працівників виконавчих органів міської ради</t>
  </si>
  <si>
    <t>Сертифікація працівників виконавчого органу з питань інформаційних технологій</t>
  </si>
  <si>
    <t>Всього змін в програмі на ….</t>
  </si>
  <si>
    <t>Передбачено програмою на 2019 рік  (3184-МР)</t>
  </si>
  <si>
    <t>Всього змін в програмі на серпень</t>
  </si>
  <si>
    <t>ЗФ</t>
  </si>
  <si>
    <t>СФ</t>
  </si>
  <si>
    <t>Інформація щодо використання коштів по програме «Автоматизація муніципальних телекомунікаційних систем на 2017-2019 роки в м. Суми»  за 2019 рік  станом на 01.09.2018 року, тис. грн</t>
  </si>
  <si>
    <t>Підтримка роботи комп'ютерної техніки Сумської міської ради</t>
  </si>
  <si>
    <t>Підтримка роботи серверних систем Сумської міської ради</t>
  </si>
  <si>
    <t>Підпрограма 9 - Створення геоінформаційних систем</t>
  </si>
  <si>
    <t>Завдання 3. Підтримка проектів електронних сервісів в місті Суми</t>
  </si>
  <si>
    <t>Завдання 1. Створення геоінформаційної системи</t>
  </si>
  <si>
    <t>Створення системи збору, зберігання, аналізу та графічної візуалізації просторових даних та пов'язаної з ними інформації щодо необхідних об'єктів</t>
  </si>
  <si>
    <t>Ремонт комп’ютерної техніки Сумської міської ради, що вводиться в домен</t>
  </si>
  <si>
    <t>Інформаційно-аналітична система управління проектами та міжнародної технічної допомоги</t>
  </si>
  <si>
    <t>Підтримка функціонування Wi –Fi  зон вільного доступу до мережі Інтернет в місті</t>
  </si>
  <si>
    <t>2.12</t>
  </si>
  <si>
    <t>Впровадження системи електронної черги в ЦНАП</t>
  </si>
  <si>
    <t>2.13</t>
  </si>
  <si>
    <t>Підключення Центру надання адміністративних послуг до НСКЗ</t>
  </si>
  <si>
    <t xml:space="preserve"> Автоматизована інформаційно-аналітична система реєстру земель та об'єктів комунальної власності</t>
  </si>
  <si>
    <t>Придбання друкуючого обладнання та витратних матеріалів для виконавчих органів Сумської міської ради</t>
  </si>
  <si>
    <t>Придбання іншого обладнання та приладдя для виконавчих органів Сумської міської ради</t>
  </si>
  <si>
    <t>Розробка профільних Програм інформатизації, автоматизації виконавчих органів Сумської міської ради, розвитку цифрового суспільства та телекомунікацій міста</t>
  </si>
  <si>
    <t>Організація запровадження сучасних інформаційних технологій, систематизації та аналізу інформації, здійснення в установленому порядку обміну інформацією між виконавчими органами Сумської міської ради, з підприємствами, установами, організаціями всіх форм власності</t>
  </si>
  <si>
    <t>Організація забезпечення виконавчих органів Сумської міської ради комп’ютерною технікою, програмним забезпеченням, впровадження інформаційних систем, монтажу та експлуатації обчислювальних мереж</t>
  </si>
  <si>
    <t>Організація забезпечення належної експлуатації, обслуговування та своєчасного ремонту комп’ютерної техніки та периферійних пристроїв, обчислювальних мереж виконавчих органів Сумської міської ради, їх модернізації</t>
  </si>
  <si>
    <t>Організація впровадження інформаційних систем, ІТ-послуг, систем автоматизації у виконавчих органах Сумської міської ради</t>
  </si>
  <si>
    <t>Визначення ІТ-стратегії Сумської міської ради</t>
  </si>
  <si>
    <t>Реалізація пілотних проектів і галузі інформаційних технологій та надання електронних сервісів мешканцям міста</t>
  </si>
  <si>
    <t>Підпрограма 2 - Інфраструктура міської ради</t>
  </si>
  <si>
    <t>Реєстрація доменних імен, сертифікатів SSL, серверів імен</t>
  </si>
  <si>
    <t>Передбачено програмою  зі змінами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</si>
</sst>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 Cyr"/>
      <charset val="204"/>
    </font>
    <font>
      <b/>
      <sz val="14"/>
      <color indexed="8"/>
      <name val="Times New Roman Cyr"/>
      <family val="1"/>
      <charset val="204"/>
    </font>
    <font>
      <sz val="14"/>
      <color indexed="8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Arial Cyr"/>
      <charset val="204"/>
    </font>
    <font>
      <sz val="13.5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164" fontId="1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wrapText="1"/>
    </xf>
    <xf numFmtId="49" fontId="7" fillId="0" borderId="1" xfId="1" applyNumberFormat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left" wrapText="1"/>
    </xf>
    <xf numFmtId="2" fontId="9" fillId="0" borderId="1" xfId="1" applyNumberFormat="1" applyFont="1" applyFill="1" applyBorder="1" applyAlignment="1">
      <alignment horizontal="left" wrapText="1"/>
    </xf>
    <xf numFmtId="1" fontId="8" fillId="0" borderId="1" xfId="1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9" fillId="0" borderId="1" xfId="1" applyFont="1" applyFill="1" applyBorder="1" applyAlignment="1">
      <alignment horizontal="center" wrapText="1"/>
    </xf>
    <xf numFmtId="2" fontId="9" fillId="0" borderId="1" xfId="1" applyNumberFormat="1" applyFont="1" applyFill="1" applyBorder="1" applyAlignment="1">
      <alignment horizontal="center" wrapText="1"/>
    </xf>
    <xf numFmtId="1" fontId="8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wrapText="1"/>
    </xf>
    <xf numFmtId="1" fontId="11" fillId="0" borderId="1" xfId="0" applyNumberFormat="1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wrapText="1"/>
    </xf>
    <xf numFmtId="1" fontId="3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wrapText="1"/>
    </xf>
    <xf numFmtId="1" fontId="3" fillId="0" borderId="0" xfId="0" applyNumberFormat="1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wrapText="1"/>
    </xf>
    <xf numFmtId="0" fontId="9" fillId="3" borderId="1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3" fillId="0" borderId="8" xfId="0" applyNumberFormat="1" applyFont="1" applyFill="1" applyBorder="1" applyAlignment="1">
      <alignment vertical="center" wrapText="1"/>
    </xf>
    <xf numFmtId="2" fontId="8" fillId="0" borderId="1" xfId="1" applyNumberFormat="1" applyFont="1" applyFill="1" applyBorder="1" applyAlignment="1">
      <alignment horizontal="left" wrapText="1"/>
    </xf>
    <xf numFmtId="2" fontId="9" fillId="3" borderId="1" xfId="1" applyNumberFormat="1" applyFont="1" applyFill="1" applyBorder="1" applyAlignment="1">
      <alignment horizontal="left" wrapText="1"/>
    </xf>
    <xf numFmtId="2" fontId="8" fillId="0" borderId="8" xfId="1" applyNumberFormat="1" applyFont="1" applyFill="1" applyBorder="1" applyAlignment="1">
      <alignment horizontal="left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2" fontId="8" fillId="0" borderId="8" xfId="1" applyNumberFormat="1" applyFont="1" applyFill="1" applyBorder="1" applyAlignment="1">
      <alignment horizontal="center" vertical="center" wrapText="1"/>
    </xf>
    <xf numFmtId="2" fontId="18" fillId="0" borderId="1" xfId="1" applyNumberFormat="1" applyFont="1" applyFill="1" applyBorder="1" applyAlignment="1">
      <alignment horizontal="center" vertical="center" wrapText="1"/>
    </xf>
    <xf numFmtId="2" fontId="7" fillId="0" borderId="8" xfId="1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left" wrapText="1"/>
    </xf>
    <xf numFmtId="2" fontId="3" fillId="0" borderId="5" xfId="0" applyNumberFormat="1" applyFont="1" applyFill="1" applyBorder="1" applyAlignment="1">
      <alignment horizontal="left" wrapText="1"/>
    </xf>
    <xf numFmtId="2" fontId="2" fillId="3" borderId="1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 indent="15"/>
    </xf>
    <xf numFmtId="1" fontId="8" fillId="0" borderId="1" xfId="2" applyNumberFormat="1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2" fillId="0" borderId="1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2" fontId="13" fillId="0" borderId="11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13" fillId="0" borderId="11" xfId="0" applyNumberFormat="1" applyFont="1" applyFill="1" applyBorder="1" applyAlignment="1">
      <alignment horizontal="left" vertical="center" wrapText="1"/>
    </xf>
    <xf numFmtId="2" fontId="13" fillId="0" borderId="2" xfId="0" applyNumberFormat="1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left" vertical="center" wrapText="1"/>
    </xf>
    <xf numFmtId="2" fontId="12" fillId="0" borderId="8" xfId="0" applyNumberFormat="1" applyFont="1" applyFill="1" applyBorder="1" applyAlignment="1">
      <alignment horizontal="left" vertical="center" wrapText="1"/>
    </xf>
    <xf numFmtId="2" fontId="12" fillId="0" borderId="2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Dod5kochtor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48\&#1086;&#1073;&#1097;&#1072;&#1103;\&#1051;&#1080;&#1093;&#1110;&#1094;&#1100;&#1082;&#1080;&#1081;%20&#1042;&#1042;\2015&#1088;\240900%202015%20&#1088;&#1110;&#1082;\&#1055;&#1086;&#1090;&#1088;&#1077;&#1073;&#1072;,&#1072;&#1085;&#1072;&#1083;&#1110;&#1079;%202015%20&#1088;&#1110;&#1082;\&#1056;&#1086;&#1079;&#1088;&#1072;&#1093;&#1091;&#1085;&#1086;&#1082;%20&#1030;%20&#1082;&#1074;&#1072;&#1088;&#1090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мч.Іквартал"/>
    </sheetNames>
    <sheetDataSet>
      <sheetData sheetId="0" refreshError="1">
        <row r="13">
          <cell r="B13" t="str">
            <v>Придбання квіткової продукції, у т.ч.:</v>
          </cell>
        </row>
        <row r="15">
          <cell r="B15" t="str">
            <v>- на виконання програми "Місто Суми - територія добра та милосердя"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256"/>
  <sheetViews>
    <sheetView tabSelected="1" topLeftCell="C167" zoomScale="90" zoomScaleNormal="90" zoomScaleSheetLayoutView="100" workbookViewId="0">
      <selection activeCell="M175" sqref="M175"/>
    </sheetView>
  </sheetViews>
  <sheetFormatPr defaultColWidth="9.140625" defaultRowHeight="18.75" x14ac:dyDescent="0.3"/>
  <cols>
    <col min="1" max="1" width="12.5703125" style="5" customWidth="1"/>
    <col min="2" max="2" width="65" style="137" customWidth="1"/>
    <col min="3" max="3" width="14.5703125" style="7" customWidth="1"/>
    <col min="4" max="4" width="12.140625" style="8" customWidth="1"/>
    <col min="5" max="5" width="12.28515625" style="137" customWidth="1"/>
    <col min="6" max="6" width="18.42578125" style="137" customWidth="1"/>
    <col min="7" max="7" width="16.42578125" style="137" customWidth="1"/>
    <col min="8" max="8" width="16" style="63" customWidth="1"/>
    <col min="9" max="9" width="18.5703125" style="63" customWidth="1"/>
    <col min="10" max="10" width="15.7109375" style="8" customWidth="1"/>
    <col min="11" max="11" width="15.85546875" style="8" customWidth="1"/>
    <col min="12" max="12" width="17.140625" style="8" customWidth="1"/>
    <col min="13" max="13" width="16.42578125" style="8" customWidth="1"/>
    <col min="14" max="14" width="18.140625" style="8" customWidth="1"/>
    <col min="15" max="15" width="19.140625" style="8" customWidth="1"/>
    <col min="16" max="16" width="11.42578125" style="2" customWidth="1"/>
    <col min="17" max="17" width="12.140625" style="2" customWidth="1"/>
    <col min="18" max="18" width="11.42578125" style="2" customWidth="1"/>
    <col min="19" max="21" width="9.140625" style="2" customWidth="1"/>
    <col min="22" max="16384" width="9.140625" style="2"/>
  </cols>
  <sheetData>
    <row r="1" spans="1:21" ht="15.75" hidden="1" customHeight="1" x14ac:dyDescent="0.3"/>
    <row r="2" spans="1:21" ht="33" hidden="1" customHeight="1" x14ac:dyDescent="0.3">
      <c r="B2" s="201" t="s">
        <v>0</v>
      </c>
      <c r="C2" s="201"/>
      <c r="D2" s="202"/>
      <c r="E2" s="202"/>
      <c r="F2" s="202"/>
      <c r="G2" s="202"/>
      <c r="H2" s="202"/>
      <c r="I2" s="202"/>
      <c r="J2" s="9"/>
      <c r="K2" s="9"/>
      <c r="L2" s="9"/>
      <c r="M2" s="9"/>
      <c r="N2" s="9"/>
      <c r="O2" s="9"/>
    </row>
    <row r="3" spans="1:21" ht="21.75" hidden="1" customHeight="1" x14ac:dyDescent="0.3">
      <c r="B3" s="202" t="s">
        <v>1</v>
      </c>
      <c r="C3" s="202"/>
      <c r="D3" s="202"/>
      <c r="E3" s="202"/>
      <c r="F3" s="202"/>
      <c r="G3" s="202"/>
      <c r="H3" s="202"/>
      <c r="I3" s="202"/>
      <c r="J3" s="9"/>
      <c r="K3" s="9"/>
      <c r="L3" s="9"/>
      <c r="M3" s="9"/>
      <c r="N3" s="9"/>
      <c r="O3" s="9"/>
    </row>
    <row r="4" spans="1:21" ht="16.5" hidden="1" customHeight="1" x14ac:dyDescent="0.3"/>
    <row r="5" spans="1:21" ht="16.5" hidden="1" customHeight="1" x14ac:dyDescent="0.3">
      <c r="A5" s="191" t="s">
        <v>2</v>
      </c>
      <c r="B5" s="191"/>
      <c r="C5" s="191"/>
      <c r="D5" s="191"/>
      <c r="E5" s="191"/>
      <c r="F5" s="191"/>
      <c r="G5" s="191"/>
      <c r="H5" s="191"/>
      <c r="I5" s="191"/>
      <c r="J5" s="11"/>
      <c r="K5" s="11"/>
      <c r="L5" s="11"/>
      <c r="M5" s="11"/>
      <c r="N5" s="11"/>
      <c r="O5" s="11"/>
    </row>
    <row r="6" spans="1:21" ht="32.25" hidden="1" customHeight="1" x14ac:dyDescent="0.3">
      <c r="A6" s="203" t="s">
        <v>3</v>
      </c>
      <c r="B6" s="191"/>
      <c r="C6" s="191"/>
      <c r="D6" s="191"/>
      <c r="E6" s="191"/>
      <c r="F6" s="191"/>
      <c r="G6" s="191"/>
      <c r="H6" s="191"/>
      <c r="I6" s="191"/>
      <c r="J6" s="11"/>
      <c r="K6" s="11"/>
      <c r="L6" s="11"/>
      <c r="M6" s="11"/>
      <c r="N6" s="11"/>
      <c r="O6" s="11"/>
    </row>
    <row r="7" spans="1:21" ht="16.5" hidden="1" customHeight="1" x14ac:dyDescent="0.3">
      <c r="A7" s="191" t="s">
        <v>4</v>
      </c>
      <c r="B7" s="191"/>
      <c r="C7" s="191"/>
      <c r="D7" s="191"/>
      <c r="E7" s="191"/>
      <c r="F7" s="191"/>
      <c r="G7" s="191"/>
      <c r="H7" s="191"/>
      <c r="I7" s="191"/>
      <c r="J7" s="11"/>
      <c r="K7" s="11"/>
      <c r="L7" s="11"/>
      <c r="M7" s="11"/>
      <c r="N7" s="11"/>
      <c r="O7" s="11"/>
    </row>
    <row r="8" spans="1:21" ht="16.5" hidden="1" customHeight="1" x14ac:dyDescent="0.3">
      <c r="A8" s="133"/>
      <c r="B8" s="191" t="s">
        <v>5</v>
      </c>
      <c r="C8" s="191"/>
      <c r="D8" s="191"/>
      <c r="E8" s="191"/>
      <c r="F8" s="191"/>
      <c r="G8" s="191"/>
      <c r="H8" s="191"/>
      <c r="I8" s="191"/>
      <c r="J8" s="11"/>
      <c r="K8" s="11"/>
      <c r="L8" s="11"/>
      <c r="M8" s="11"/>
      <c r="N8" s="11"/>
      <c r="O8" s="11"/>
    </row>
    <row r="9" spans="1:21" ht="0.75" hidden="1" customHeight="1" x14ac:dyDescent="0.3">
      <c r="A9" s="133"/>
      <c r="B9" s="133"/>
      <c r="C9" s="12"/>
      <c r="D9" s="11"/>
      <c r="E9" s="133"/>
      <c r="F9" s="133"/>
      <c r="G9" s="133"/>
      <c r="H9" s="64"/>
      <c r="I9" s="64"/>
      <c r="J9" s="11"/>
      <c r="K9" s="11"/>
      <c r="L9" s="11"/>
      <c r="M9" s="11"/>
      <c r="N9" s="11"/>
      <c r="O9" s="11"/>
    </row>
    <row r="10" spans="1:21" ht="30" hidden="1" customHeight="1" x14ac:dyDescent="0.3">
      <c r="A10" s="190" t="s">
        <v>6</v>
      </c>
      <c r="B10" s="190"/>
      <c r="C10" s="190"/>
      <c r="D10" s="190"/>
      <c r="E10" s="190"/>
      <c r="F10" s="190"/>
      <c r="G10" s="190"/>
      <c r="H10" s="190"/>
      <c r="I10" s="190"/>
    </row>
    <row r="11" spans="1:21" ht="15.75" hidden="1" customHeight="1" x14ac:dyDescent="0.3">
      <c r="A11" s="133"/>
      <c r="B11" s="13"/>
      <c r="C11" s="14"/>
      <c r="D11" s="11"/>
      <c r="E11" s="3"/>
      <c r="F11" s="3"/>
      <c r="G11" s="3"/>
      <c r="H11" s="65"/>
      <c r="I11" s="65"/>
      <c r="J11" s="15"/>
      <c r="K11" s="15"/>
      <c r="L11" s="15"/>
      <c r="M11" s="15"/>
      <c r="N11" s="15"/>
      <c r="O11" s="15"/>
    </row>
    <row r="12" spans="1:21" ht="19.149999999999999" hidden="1" customHeight="1" x14ac:dyDescent="0.3">
      <c r="A12" s="133"/>
      <c r="B12" s="13"/>
      <c r="C12" s="14"/>
      <c r="D12" s="113" t="s">
        <v>7</v>
      </c>
      <c r="E12" s="3"/>
      <c r="F12" s="3"/>
      <c r="G12" s="3"/>
      <c r="H12" s="65"/>
      <c r="I12" s="65"/>
      <c r="J12" s="15"/>
      <c r="K12" s="15"/>
      <c r="L12" s="15"/>
      <c r="M12" s="15"/>
      <c r="N12" s="15"/>
      <c r="O12" s="15"/>
    </row>
    <row r="13" spans="1:21" ht="25.9" hidden="1" customHeight="1" x14ac:dyDescent="0.3">
      <c r="A13" s="133"/>
      <c r="B13" s="13"/>
      <c r="C13" s="14"/>
      <c r="D13" s="191" t="s">
        <v>8</v>
      </c>
      <c r="E13" s="191"/>
      <c r="F13" s="191"/>
      <c r="G13" s="191"/>
      <c r="H13" s="191"/>
      <c r="I13" s="191"/>
      <c r="J13" s="15"/>
      <c r="K13" s="15"/>
      <c r="L13" s="15"/>
      <c r="M13" s="15"/>
      <c r="N13" s="15"/>
      <c r="O13" s="15"/>
    </row>
    <row r="14" spans="1:21" ht="25.9" hidden="1" customHeight="1" x14ac:dyDescent="0.3">
      <c r="A14" s="133"/>
      <c r="B14" s="13"/>
      <c r="C14" s="14"/>
      <c r="D14" s="114"/>
      <c r="E14" s="3"/>
      <c r="F14" s="3"/>
      <c r="G14" s="3"/>
      <c r="H14" s="65" t="s">
        <v>9</v>
      </c>
      <c r="I14" s="65"/>
      <c r="J14" s="15"/>
      <c r="K14" s="15"/>
      <c r="L14" s="15"/>
      <c r="M14" s="15"/>
      <c r="N14" s="15"/>
      <c r="O14" s="15"/>
    </row>
    <row r="15" spans="1:21" ht="61.9" customHeight="1" x14ac:dyDescent="0.3">
      <c r="A15" s="192" t="s">
        <v>283</v>
      </c>
      <c r="B15" s="192"/>
      <c r="C15" s="192"/>
      <c r="D15" s="192"/>
      <c r="E15" s="192"/>
      <c r="F15" s="192"/>
      <c r="G15" s="192"/>
      <c r="H15" s="192"/>
      <c r="I15" s="192"/>
      <c r="J15" s="16"/>
      <c r="K15" s="16"/>
      <c r="L15" s="16"/>
      <c r="M15" s="16"/>
      <c r="N15" s="16"/>
      <c r="O15" s="16"/>
    </row>
    <row r="16" spans="1:21" ht="25.9" customHeight="1" x14ac:dyDescent="0.3">
      <c r="A16" s="193" t="s">
        <v>10</v>
      </c>
      <c r="B16" s="193"/>
      <c r="C16" s="194" t="s">
        <v>11</v>
      </c>
      <c r="D16" s="195" t="s">
        <v>12</v>
      </c>
      <c r="E16" s="196" t="s">
        <v>13</v>
      </c>
      <c r="F16" s="194" t="s">
        <v>279</v>
      </c>
      <c r="G16" s="194"/>
      <c r="H16" s="197" t="s">
        <v>309</v>
      </c>
      <c r="I16" s="198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ht="53.25" customHeight="1" x14ac:dyDescent="0.3">
      <c r="A17" s="193"/>
      <c r="B17" s="193"/>
      <c r="C17" s="194"/>
      <c r="D17" s="195"/>
      <c r="E17" s="196"/>
      <c r="F17" s="194"/>
      <c r="G17" s="194"/>
      <c r="H17" s="199"/>
      <c r="I17" s="200"/>
      <c r="J17" s="187" t="s">
        <v>280</v>
      </c>
      <c r="K17" s="188"/>
      <c r="L17" s="189"/>
      <c r="M17" s="187" t="s">
        <v>247</v>
      </c>
      <c r="N17" s="188"/>
      <c r="O17" s="189"/>
      <c r="P17" s="187" t="s">
        <v>278</v>
      </c>
      <c r="Q17" s="188"/>
      <c r="R17" s="189"/>
      <c r="S17" s="187" t="s">
        <v>246</v>
      </c>
      <c r="T17" s="188"/>
      <c r="U17" s="189"/>
    </row>
    <row r="18" spans="1:21" ht="18.75" hidden="1" customHeight="1" x14ac:dyDescent="0.3">
      <c r="A18" s="22" t="s">
        <v>15</v>
      </c>
      <c r="B18" s="23"/>
      <c r="C18" s="24"/>
      <c r="D18" s="21"/>
      <c r="E18" s="196"/>
      <c r="F18" s="23"/>
      <c r="G18" s="23"/>
      <c r="H18" s="66"/>
      <c r="I18" s="6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18.75" hidden="1" customHeight="1" x14ac:dyDescent="0.3">
      <c r="A19" s="177" t="s">
        <v>16</v>
      </c>
      <c r="B19" s="177"/>
      <c r="C19" s="27"/>
      <c r="D19" s="139"/>
      <c r="E19" s="196"/>
      <c r="F19" s="131"/>
      <c r="G19" s="131"/>
      <c r="H19" s="67"/>
      <c r="I19" s="67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18.75" hidden="1" customHeight="1" x14ac:dyDescent="0.3">
      <c r="A20" s="177" t="s">
        <v>17</v>
      </c>
      <c r="B20" s="177"/>
      <c r="C20" s="27"/>
      <c r="D20" s="139"/>
      <c r="E20" s="196"/>
      <c r="F20" s="131"/>
      <c r="G20" s="131"/>
      <c r="H20" s="67"/>
      <c r="I20" s="67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 ht="18.75" hidden="1" customHeight="1" x14ac:dyDescent="0.3">
      <c r="A21" s="22" t="s">
        <v>18</v>
      </c>
      <c r="B21" s="23"/>
      <c r="C21" s="24"/>
      <c r="D21" s="21"/>
      <c r="E21" s="196"/>
      <c r="F21" s="23"/>
      <c r="G21" s="23"/>
      <c r="H21" s="66"/>
      <c r="I21" s="6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16.5" hidden="1" customHeight="1" x14ac:dyDescent="0.3">
      <c r="A22" s="177" t="s">
        <v>14</v>
      </c>
      <c r="B22" s="177"/>
      <c r="C22" s="27"/>
      <c r="D22" s="139"/>
      <c r="E22" s="196"/>
      <c r="F22" s="131"/>
      <c r="G22" s="131"/>
      <c r="H22" s="67"/>
      <c r="I22" s="67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30" hidden="1" customHeight="1" x14ac:dyDescent="0.3">
      <c r="A23" s="136" t="s">
        <v>19</v>
      </c>
      <c r="B23" s="30" t="s">
        <v>20</v>
      </c>
      <c r="C23" s="31"/>
      <c r="D23" s="39"/>
      <c r="E23" s="196"/>
      <c r="F23" s="32"/>
      <c r="G23" s="32"/>
      <c r="H23" s="68"/>
      <c r="I23" s="68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ht="32.25" hidden="1" customHeight="1" x14ac:dyDescent="0.3">
      <c r="A24" s="136" t="s">
        <v>21</v>
      </c>
      <c r="B24" s="185" t="s">
        <v>22</v>
      </c>
      <c r="C24" s="185"/>
      <c r="D24" s="185"/>
      <c r="E24" s="196"/>
      <c r="F24" s="32"/>
      <c r="G24" s="32"/>
      <c r="H24" s="68"/>
      <c r="I24" s="68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 ht="15.75" hidden="1" customHeight="1" x14ac:dyDescent="0.3">
      <c r="A25" s="177" t="s">
        <v>14</v>
      </c>
      <c r="B25" s="177"/>
      <c r="C25" s="27"/>
      <c r="D25" s="39"/>
      <c r="E25" s="196"/>
      <c r="F25" s="32"/>
      <c r="G25" s="32"/>
      <c r="H25" s="68"/>
      <c r="I25" s="68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ht="18.75" hidden="1" customHeight="1" x14ac:dyDescent="0.3">
      <c r="A26" s="181" t="s">
        <v>23</v>
      </c>
      <c r="B26" s="181"/>
      <c r="C26" s="27"/>
      <c r="D26" s="115"/>
      <c r="E26" s="196"/>
      <c r="F26" s="37"/>
      <c r="G26" s="37"/>
      <c r="H26" s="69"/>
      <c r="I26" s="6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 ht="18.75" hidden="1" customHeight="1" x14ac:dyDescent="0.3">
      <c r="A27" s="181" t="s">
        <v>24</v>
      </c>
      <c r="B27" s="181"/>
      <c r="C27" s="27"/>
      <c r="D27" s="115"/>
      <c r="E27" s="196"/>
      <c r="F27" s="37"/>
      <c r="G27" s="37"/>
      <c r="H27" s="69"/>
      <c r="I27" s="6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8.75" hidden="1" customHeight="1" x14ac:dyDescent="0.3">
      <c r="A28" s="181" t="s">
        <v>25</v>
      </c>
      <c r="B28" s="181"/>
      <c r="C28" s="27"/>
      <c r="D28" s="115"/>
      <c r="E28" s="196"/>
      <c r="F28" s="37"/>
      <c r="G28" s="37"/>
      <c r="H28" s="69"/>
      <c r="I28" s="6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ht="24" hidden="1" customHeight="1" x14ac:dyDescent="0.3">
      <c r="A29" s="180" t="s">
        <v>26</v>
      </c>
      <c r="B29" s="181"/>
      <c r="C29" s="27"/>
      <c r="D29" s="115">
        <v>9960</v>
      </c>
      <c r="E29" s="196"/>
      <c r="F29" s="37"/>
      <c r="G29" s="37"/>
      <c r="H29" s="69"/>
      <c r="I29" s="6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ht="56.25" hidden="1" customHeight="1" x14ac:dyDescent="0.3">
      <c r="A30" s="179" t="s">
        <v>27</v>
      </c>
      <c r="B30" s="177"/>
      <c r="C30" s="27"/>
      <c r="D30" s="116"/>
      <c r="E30" s="196"/>
      <c r="F30" s="41"/>
      <c r="G30" s="41"/>
      <c r="H30" s="70"/>
      <c r="I30" s="70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</row>
    <row r="31" spans="1:21" ht="72" hidden="1" customHeight="1" x14ac:dyDescent="0.3">
      <c r="A31" s="179" t="s">
        <v>28</v>
      </c>
      <c r="B31" s="177"/>
      <c r="C31" s="27"/>
      <c r="D31" s="116"/>
      <c r="E31" s="196"/>
      <c r="F31" s="41"/>
      <c r="G31" s="41"/>
      <c r="H31" s="70"/>
      <c r="I31" s="70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</row>
    <row r="32" spans="1:21" ht="18.75" hidden="1" customHeight="1" x14ac:dyDescent="0.3">
      <c r="A32" s="177"/>
      <c r="B32" s="177"/>
      <c r="C32" s="27"/>
      <c r="D32" s="116"/>
      <c r="E32" s="196"/>
      <c r="F32" s="41"/>
      <c r="G32" s="41"/>
      <c r="H32" s="70"/>
      <c r="I32" s="70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  <row r="33" spans="1:21" ht="18.75" hidden="1" customHeight="1" x14ac:dyDescent="0.3">
      <c r="A33" s="177"/>
      <c r="B33" s="177"/>
      <c r="C33" s="27"/>
      <c r="D33" s="116"/>
      <c r="E33" s="196"/>
      <c r="F33" s="41"/>
      <c r="G33" s="41"/>
      <c r="H33" s="70"/>
      <c r="I33" s="70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</row>
    <row r="34" spans="1:21" ht="18.75" hidden="1" customHeight="1" x14ac:dyDescent="0.3">
      <c r="A34" s="177"/>
      <c r="B34" s="177"/>
      <c r="C34" s="27"/>
      <c r="D34" s="116"/>
      <c r="E34" s="196"/>
      <c r="F34" s="41"/>
      <c r="G34" s="41"/>
      <c r="H34" s="70"/>
      <c r="I34" s="70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</row>
    <row r="35" spans="1:21" ht="18.75" hidden="1" customHeight="1" x14ac:dyDescent="0.3">
      <c r="A35" s="177"/>
      <c r="B35" s="177"/>
      <c r="C35" s="27"/>
      <c r="D35" s="116"/>
      <c r="E35" s="196"/>
      <c r="F35" s="41"/>
      <c r="G35" s="41"/>
      <c r="H35" s="70"/>
      <c r="I35" s="70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</row>
    <row r="36" spans="1:21" ht="18.75" hidden="1" customHeight="1" x14ac:dyDescent="0.3">
      <c r="A36" s="177"/>
      <c r="B36" s="177"/>
      <c r="C36" s="27"/>
      <c r="D36" s="116"/>
      <c r="E36" s="196"/>
      <c r="F36" s="41"/>
      <c r="G36" s="41"/>
      <c r="H36" s="70"/>
      <c r="I36" s="70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</row>
    <row r="37" spans="1:21" ht="18.75" hidden="1" customHeight="1" x14ac:dyDescent="0.3">
      <c r="A37" s="177"/>
      <c r="B37" s="177"/>
      <c r="C37" s="27"/>
      <c r="D37" s="116"/>
      <c r="E37" s="196"/>
      <c r="F37" s="41"/>
      <c r="G37" s="41"/>
      <c r="H37" s="70"/>
      <c r="I37" s="70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</row>
    <row r="38" spans="1:21" ht="10.15" hidden="1" customHeight="1" x14ac:dyDescent="0.3">
      <c r="A38" s="178"/>
      <c r="B38" s="178"/>
      <c r="C38" s="44"/>
      <c r="D38" s="116"/>
      <c r="E38" s="196"/>
      <c r="F38" s="41"/>
      <c r="G38" s="41"/>
      <c r="H38" s="70"/>
      <c r="I38" s="70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</row>
    <row r="39" spans="1:21" ht="38.25" customHeight="1" x14ac:dyDescent="0.3">
      <c r="A39" s="186"/>
      <c r="B39" s="186"/>
      <c r="C39" s="45"/>
      <c r="D39" s="117"/>
      <c r="E39" s="196"/>
      <c r="F39" s="138" t="s">
        <v>281</v>
      </c>
      <c r="G39" s="138" t="s">
        <v>282</v>
      </c>
      <c r="H39" s="71" t="s">
        <v>281</v>
      </c>
      <c r="I39" s="71" t="s">
        <v>282</v>
      </c>
      <c r="J39" s="21" t="s">
        <v>281</v>
      </c>
      <c r="K39" s="21" t="s">
        <v>282</v>
      </c>
      <c r="L39" s="21" t="s">
        <v>244</v>
      </c>
      <c r="M39" s="21" t="s">
        <v>281</v>
      </c>
      <c r="N39" s="21" t="s">
        <v>282</v>
      </c>
      <c r="O39" s="21" t="s">
        <v>244</v>
      </c>
      <c r="P39" s="21" t="s">
        <v>281</v>
      </c>
      <c r="Q39" s="21" t="s">
        <v>282</v>
      </c>
      <c r="R39" s="21" t="s">
        <v>244</v>
      </c>
      <c r="S39" s="21" t="s">
        <v>281</v>
      </c>
      <c r="T39" s="21" t="s">
        <v>282</v>
      </c>
      <c r="U39" s="21" t="s">
        <v>244</v>
      </c>
    </row>
    <row r="40" spans="1:21" ht="45" hidden="1" customHeight="1" x14ac:dyDescent="0.3">
      <c r="A40" s="183" t="s">
        <v>29</v>
      </c>
      <c r="B40" s="178"/>
      <c r="C40" s="44"/>
      <c r="D40" s="116">
        <v>-120</v>
      </c>
      <c r="E40" s="41">
        <v>83</v>
      </c>
      <c r="F40" s="41"/>
      <c r="G40" s="41"/>
      <c r="H40" s="70"/>
      <c r="I40" s="70"/>
      <c r="J40" s="139"/>
      <c r="K40" s="139"/>
      <c r="L40" s="139"/>
      <c r="M40" s="139"/>
      <c r="N40" s="139"/>
      <c r="O40" s="139"/>
    </row>
    <row r="41" spans="1:21" ht="38.25" hidden="1" customHeight="1" x14ac:dyDescent="0.3">
      <c r="A41" s="184" t="str">
        <f>[1]тимч.Іквартал!$B$15</f>
        <v>- на виконання програми "Місто Суми - територія добра та милосердя"</v>
      </c>
      <c r="B41" s="183"/>
      <c r="C41" s="46"/>
      <c r="D41" s="116"/>
      <c r="E41" s="41"/>
      <c r="F41" s="41"/>
      <c r="G41" s="41"/>
      <c r="H41" s="70"/>
      <c r="I41" s="70"/>
      <c r="J41" s="139"/>
      <c r="K41" s="139"/>
      <c r="L41" s="139"/>
      <c r="M41" s="139"/>
      <c r="N41" s="139"/>
      <c r="O41" s="139"/>
    </row>
    <row r="42" spans="1:21" ht="18.75" hidden="1" customHeight="1" x14ac:dyDescent="0.3">
      <c r="A42" s="182" t="str">
        <f>[1]тимч.Іквартал!$B$13</f>
        <v>Придбання квіткової продукції, у т.ч.:</v>
      </c>
      <c r="B42" s="177"/>
      <c r="C42" s="27"/>
      <c r="D42" s="116"/>
      <c r="E42" s="41"/>
      <c r="F42" s="41"/>
      <c r="G42" s="41"/>
      <c r="H42" s="70"/>
      <c r="I42" s="70"/>
      <c r="J42" s="139"/>
      <c r="K42" s="139"/>
      <c r="L42" s="139"/>
      <c r="M42" s="139"/>
      <c r="N42" s="139"/>
      <c r="O42" s="139"/>
    </row>
    <row r="43" spans="1:21" ht="32.25" hidden="1" customHeight="1" x14ac:dyDescent="0.3">
      <c r="A43" s="183" t="s">
        <v>29</v>
      </c>
      <c r="B43" s="178"/>
      <c r="C43" s="44"/>
      <c r="D43" s="116"/>
      <c r="E43" s="41"/>
      <c r="F43" s="41"/>
      <c r="G43" s="41"/>
      <c r="H43" s="70"/>
      <c r="I43" s="70"/>
      <c r="J43" s="139"/>
      <c r="K43" s="139"/>
      <c r="L43" s="139"/>
      <c r="M43" s="139"/>
      <c r="N43" s="139"/>
      <c r="O43" s="139"/>
    </row>
    <row r="44" spans="1:21" ht="33.75" hidden="1" customHeight="1" x14ac:dyDescent="0.3">
      <c r="A44" s="184" t="str">
        <f>[1]тимч.Іквартал!$B$15</f>
        <v>- на виконання програми "Місто Суми - територія добра та милосердя"</v>
      </c>
      <c r="B44" s="183"/>
      <c r="C44" s="46"/>
      <c r="D44" s="116"/>
      <c r="E44" s="41"/>
      <c r="F44" s="41"/>
      <c r="G44" s="41"/>
      <c r="H44" s="70"/>
      <c r="I44" s="70"/>
      <c r="J44" s="139"/>
      <c r="K44" s="139"/>
      <c r="L44" s="139"/>
      <c r="M44" s="139"/>
      <c r="N44" s="139"/>
      <c r="O44" s="139"/>
    </row>
    <row r="45" spans="1:21" ht="39.75" hidden="1" customHeight="1" x14ac:dyDescent="0.3">
      <c r="A45" s="179" t="s">
        <v>30</v>
      </c>
      <c r="B45" s="177"/>
      <c r="C45" s="27"/>
      <c r="D45" s="116"/>
      <c r="E45" s="41"/>
      <c r="F45" s="41"/>
      <c r="G45" s="41"/>
      <c r="H45" s="70"/>
      <c r="I45" s="70"/>
      <c r="J45" s="139"/>
      <c r="K45" s="139"/>
      <c r="L45" s="139"/>
      <c r="M45" s="139"/>
      <c r="N45" s="139"/>
      <c r="O45" s="139"/>
    </row>
    <row r="46" spans="1:21" ht="18.75" hidden="1" customHeight="1" x14ac:dyDescent="0.3">
      <c r="A46" s="136" t="s">
        <v>31</v>
      </c>
      <c r="B46" s="185" t="s">
        <v>32</v>
      </c>
      <c r="C46" s="185"/>
      <c r="D46" s="185"/>
      <c r="E46" s="138"/>
      <c r="F46" s="138"/>
      <c r="G46" s="138"/>
      <c r="H46" s="71"/>
      <c r="I46" s="71"/>
      <c r="J46" s="21"/>
      <c r="K46" s="21"/>
      <c r="L46" s="21"/>
      <c r="M46" s="21"/>
      <c r="N46" s="21"/>
      <c r="O46" s="21"/>
    </row>
    <row r="47" spans="1:21" ht="18.75" hidden="1" customHeight="1" x14ac:dyDescent="0.3">
      <c r="A47" s="177" t="s">
        <v>14</v>
      </c>
      <c r="B47" s="177"/>
      <c r="C47" s="27"/>
      <c r="D47" s="21"/>
      <c r="E47" s="138"/>
      <c r="F47" s="138"/>
      <c r="G47" s="138"/>
      <c r="H47" s="71"/>
      <c r="I47" s="71"/>
      <c r="J47" s="21"/>
      <c r="K47" s="21"/>
      <c r="L47" s="21"/>
      <c r="M47" s="21"/>
      <c r="N47" s="21"/>
      <c r="O47" s="21"/>
    </row>
    <row r="48" spans="1:21" ht="33" hidden="1" customHeight="1" x14ac:dyDescent="0.3">
      <c r="A48" s="180" t="s">
        <v>33</v>
      </c>
      <c r="B48" s="181"/>
      <c r="C48" s="27"/>
      <c r="D48" s="116">
        <f>550+3550+1075</f>
        <v>5175</v>
      </c>
      <c r="E48" s="41">
        <v>-1</v>
      </c>
      <c r="F48" s="41"/>
      <c r="G48" s="41"/>
      <c r="H48" s="70"/>
      <c r="I48" s="70"/>
      <c r="J48" s="139"/>
      <c r="K48" s="139"/>
      <c r="L48" s="139"/>
      <c r="M48" s="139"/>
      <c r="N48" s="139"/>
      <c r="O48" s="139"/>
    </row>
    <row r="49" spans="1:15" ht="18.75" hidden="1" customHeight="1" x14ac:dyDescent="0.3">
      <c r="A49" s="177" t="s">
        <v>34</v>
      </c>
      <c r="B49" s="177"/>
      <c r="C49" s="27"/>
      <c r="D49" s="116"/>
      <c r="E49" s="41"/>
      <c r="F49" s="41"/>
      <c r="G49" s="41"/>
      <c r="H49" s="70"/>
      <c r="I49" s="70"/>
      <c r="J49" s="139"/>
      <c r="K49" s="139"/>
      <c r="L49" s="139"/>
      <c r="M49" s="139"/>
      <c r="N49" s="139"/>
      <c r="O49" s="139"/>
    </row>
    <row r="50" spans="1:15" ht="44.25" hidden="1" customHeight="1" x14ac:dyDescent="0.3">
      <c r="A50" s="136" t="s">
        <v>35</v>
      </c>
      <c r="B50" s="132" t="s">
        <v>36</v>
      </c>
      <c r="C50" s="129"/>
      <c r="D50" s="117"/>
      <c r="E50" s="138"/>
      <c r="F50" s="138"/>
      <c r="G50" s="138"/>
      <c r="H50" s="71"/>
      <c r="I50" s="71"/>
      <c r="J50" s="21"/>
      <c r="K50" s="21"/>
      <c r="L50" s="21"/>
      <c r="M50" s="21"/>
      <c r="N50" s="21"/>
      <c r="O50" s="21"/>
    </row>
    <row r="51" spans="1:15" ht="17.25" hidden="1" customHeight="1" x14ac:dyDescent="0.3">
      <c r="A51" s="179"/>
      <c r="B51" s="179"/>
      <c r="C51" s="24"/>
      <c r="D51" s="116"/>
      <c r="E51" s="41"/>
      <c r="F51" s="41"/>
      <c r="G51" s="41"/>
      <c r="H51" s="70"/>
      <c r="I51" s="70"/>
      <c r="J51" s="139"/>
      <c r="K51" s="139"/>
      <c r="L51" s="139"/>
      <c r="M51" s="139"/>
      <c r="N51" s="139"/>
      <c r="O51" s="139"/>
    </row>
    <row r="52" spans="1:15" ht="16.5" hidden="1" customHeight="1" x14ac:dyDescent="0.3">
      <c r="A52" s="179"/>
      <c r="B52" s="179"/>
      <c r="C52" s="24"/>
      <c r="D52" s="116"/>
      <c r="E52" s="41"/>
      <c r="F52" s="41"/>
      <c r="G52" s="41"/>
      <c r="H52" s="70"/>
      <c r="I52" s="70"/>
      <c r="J52" s="139"/>
      <c r="K52" s="139"/>
      <c r="L52" s="139"/>
      <c r="M52" s="139"/>
      <c r="N52" s="139"/>
      <c r="O52" s="139"/>
    </row>
    <row r="53" spans="1:15" ht="18.75" hidden="1" customHeight="1" x14ac:dyDescent="0.3">
      <c r="A53" s="181"/>
      <c r="B53" s="181"/>
      <c r="C53" s="27"/>
      <c r="D53" s="116">
        <f>550+3550+1075</f>
        <v>5175</v>
      </c>
      <c r="E53" s="41">
        <v>-1</v>
      </c>
      <c r="F53" s="41"/>
      <c r="G53" s="41"/>
      <c r="H53" s="70"/>
      <c r="I53" s="70"/>
      <c r="J53" s="139"/>
      <c r="K53" s="139"/>
      <c r="L53" s="139"/>
      <c r="M53" s="139"/>
      <c r="N53" s="139"/>
      <c r="O53" s="139"/>
    </row>
    <row r="54" spans="1:15" ht="18.75" hidden="1" customHeight="1" x14ac:dyDescent="0.3">
      <c r="A54" s="177" t="s">
        <v>37</v>
      </c>
      <c r="B54" s="177"/>
      <c r="C54" s="27"/>
      <c r="D54" s="116">
        <v>545</v>
      </c>
      <c r="E54" s="41">
        <v>1</v>
      </c>
      <c r="F54" s="41"/>
      <c r="G54" s="41"/>
      <c r="H54" s="70"/>
      <c r="I54" s="70"/>
      <c r="J54" s="139"/>
      <c r="K54" s="139"/>
      <c r="L54" s="139"/>
      <c r="M54" s="139"/>
      <c r="N54" s="139"/>
      <c r="O54" s="139"/>
    </row>
    <row r="55" spans="1:15" ht="30" hidden="1" customHeight="1" x14ac:dyDescent="0.3">
      <c r="A55" s="179" t="s">
        <v>38</v>
      </c>
      <c r="B55" s="179"/>
      <c r="C55" s="24"/>
      <c r="D55" s="116">
        <v>540</v>
      </c>
      <c r="E55" s="41">
        <v>2</v>
      </c>
      <c r="F55" s="41"/>
      <c r="G55" s="41"/>
      <c r="H55" s="70"/>
      <c r="I55" s="70"/>
      <c r="J55" s="139"/>
      <c r="K55" s="139"/>
      <c r="L55" s="139"/>
      <c r="M55" s="139"/>
      <c r="N55" s="139"/>
      <c r="O55" s="139"/>
    </row>
    <row r="56" spans="1:15" ht="18.75" hidden="1" customHeight="1" x14ac:dyDescent="0.3">
      <c r="A56" s="177"/>
      <c r="B56" s="177"/>
      <c r="C56" s="27"/>
      <c r="D56" s="116"/>
      <c r="E56" s="41"/>
      <c r="F56" s="41"/>
      <c r="G56" s="41"/>
      <c r="H56" s="70"/>
      <c r="I56" s="70"/>
      <c r="J56" s="139"/>
      <c r="K56" s="139"/>
      <c r="L56" s="139"/>
      <c r="M56" s="139"/>
      <c r="N56" s="139"/>
      <c r="O56" s="139"/>
    </row>
    <row r="57" spans="1:15" ht="18.75" hidden="1" customHeight="1" x14ac:dyDescent="0.3">
      <c r="A57" s="179"/>
      <c r="B57" s="179"/>
      <c r="C57" s="24"/>
      <c r="D57" s="21"/>
      <c r="E57" s="23"/>
      <c r="F57" s="23"/>
      <c r="G57" s="23"/>
      <c r="H57" s="66"/>
      <c r="I57" s="66"/>
      <c r="J57" s="21"/>
      <c r="K57" s="21"/>
      <c r="L57" s="21"/>
      <c r="M57" s="21"/>
      <c r="N57" s="21"/>
      <c r="O57" s="21"/>
    </row>
    <row r="58" spans="1:15" ht="33.75" hidden="1" customHeight="1" x14ac:dyDescent="0.3">
      <c r="A58" s="179"/>
      <c r="B58" s="179"/>
      <c r="C58" s="24"/>
      <c r="D58" s="21"/>
      <c r="E58" s="23"/>
      <c r="F58" s="23"/>
      <c r="G58" s="23"/>
      <c r="H58" s="66"/>
      <c r="I58" s="66"/>
      <c r="J58" s="21"/>
      <c r="K58" s="21"/>
      <c r="L58" s="21"/>
      <c r="M58" s="21"/>
      <c r="N58" s="21"/>
      <c r="O58" s="21"/>
    </row>
    <row r="59" spans="1:15" ht="52.5" hidden="1" customHeight="1" x14ac:dyDescent="0.3">
      <c r="A59" s="136" t="s">
        <v>39</v>
      </c>
      <c r="B59" s="132" t="s">
        <v>40</v>
      </c>
      <c r="C59" s="129"/>
      <c r="D59" s="21"/>
      <c r="E59" s="135"/>
      <c r="F59" s="135"/>
      <c r="G59" s="135"/>
      <c r="H59" s="72"/>
      <c r="I59" s="72"/>
      <c r="J59" s="48"/>
      <c r="K59" s="48"/>
      <c r="L59" s="48"/>
      <c r="M59" s="48"/>
      <c r="N59" s="48"/>
      <c r="O59" s="48"/>
    </row>
    <row r="60" spans="1:15" ht="15.75" hidden="1" customHeight="1" x14ac:dyDescent="0.3">
      <c r="A60" s="177" t="s">
        <v>14</v>
      </c>
      <c r="B60" s="177"/>
      <c r="C60" s="27"/>
      <c r="D60" s="118"/>
      <c r="E60" s="49"/>
      <c r="F60" s="49"/>
      <c r="G60" s="49"/>
      <c r="H60" s="73"/>
      <c r="I60" s="73"/>
      <c r="J60" s="50"/>
      <c r="K60" s="50"/>
      <c r="L60" s="50"/>
      <c r="M60" s="50"/>
      <c r="N60" s="50"/>
      <c r="O60" s="50"/>
    </row>
    <row r="61" spans="1:15" ht="35.25" hidden="1" customHeight="1" x14ac:dyDescent="0.3">
      <c r="A61" s="179" t="s">
        <v>41</v>
      </c>
      <c r="B61" s="179"/>
      <c r="C61" s="24"/>
      <c r="D61" s="116">
        <v>3550</v>
      </c>
      <c r="E61" s="41">
        <v>1</v>
      </c>
      <c r="F61" s="41"/>
      <c r="G61" s="41"/>
      <c r="H61" s="70"/>
      <c r="I61" s="70"/>
      <c r="J61" s="139"/>
      <c r="K61" s="139"/>
      <c r="L61" s="139"/>
      <c r="M61" s="139"/>
      <c r="N61" s="139"/>
      <c r="O61" s="139"/>
    </row>
    <row r="62" spans="1:15" ht="15.75" hidden="1" customHeight="1" x14ac:dyDescent="0.3">
      <c r="A62" s="177"/>
      <c r="B62" s="177"/>
      <c r="C62" s="27"/>
      <c r="D62" s="139"/>
      <c r="E62" s="131"/>
      <c r="F62" s="131"/>
      <c r="G62" s="131"/>
      <c r="H62" s="67"/>
      <c r="I62" s="67"/>
      <c r="J62" s="29"/>
      <c r="K62" s="29"/>
      <c r="L62" s="29"/>
      <c r="M62" s="29"/>
      <c r="N62" s="29"/>
      <c r="O62" s="29"/>
    </row>
    <row r="63" spans="1:15" ht="20.25" hidden="1" customHeight="1" x14ac:dyDescent="0.3">
      <c r="A63" s="177"/>
      <c r="B63" s="177"/>
      <c r="C63" s="27"/>
      <c r="D63" s="139"/>
      <c r="E63" s="131"/>
      <c r="F63" s="131"/>
      <c r="G63" s="131"/>
      <c r="H63" s="67"/>
      <c r="I63" s="67"/>
      <c r="J63" s="29"/>
      <c r="K63" s="29"/>
      <c r="L63" s="29"/>
      <c r="M63" s="29"/>
      <c r="N63" s="29"/>
      <c r="O63" s="29"/>
    </row>
    <row r="64" spans="1:15" ht="16.5" hidden="1" customHeight="1" x14ac:dyDescent="0.3">
      <c r="A64" s="177" t="s">
        <v>42</v>
      </c>
      <c r="B64" s="177"/>
      <c r="C64" s="27"/>
      <c r="D64" s="139"/>
      <c r="E64" s="130"/>
      <c r="F64" s="130"/>
      <c r="G64" s="130"/>
      <c r="H64" s="74"/>
      <c r="I64" s="74"/>
      <c r="J64" s="51"/>
      <c r="K64" s="51"/>
      <c r="L64" s="51"/>
      <c r="M64" s="51"/>
      <c r="N64" s="51"/>
      <c r="O64" s="51"/>
    </row>
    <row r="65" spans="1:21" ht="15.75" hidden="1" customHeight="1" x14ac:dyDescent="0.3">
      <c r="A65" s="136" t="s">
        <v>43</v>
      </c>
      <c r="B65" s="132" t="s">
        <v>44</v>
      </c>
      <c r="C65" s="129"/>
      <c r="D65" s="21"/>
      <c r="E65" s="132"/>
      <c r="F65" s="132"/>
      <c r="G65" s="132"/>
      <c r="H65" s="75"/>
      <c r="I65" s="75"/>
      <c r="J65" s="48"/>
      <c r="K65" s="48"/>
      <c r="L65" s="48"/>
      <c r="M65" s="48"/>
      <c r="N65" s="48"/>
      <c r="O65" s="48"/>
    </row>
    <row r="66" spans="1:21" ht="15.75" hidden="1" customHeight="1" x14ac:dyDescent="0.3">
      <c r="A66" s="177" t="s">
        <v>14</v>
      </c>
      <c r="B66" s="177"/>
      <c r="C66" s="27"/>
      <c r="D66" s="139"/>
      <c r="E66" s="131"/>
      <c r="F66" s="131"/>
      <c r="G66" s="131"/>
      <c r="H66" s="67"/>
      <c r="I66" s="67"/>
      <c r="J66" s="29"/>
      <c r="K66" s="29"/>
      <c r="L66" s="29"/>
      <c r="M66" s="29"/>
      <c r="N66" s="29"/>
      <c r="O66" s="29"/>
    </row>
    <row r="67" spans="1:21" ht="15.75" hidden="1" customHeight="1" x14ac:dyDescent="0.3">
      <c r="A67" s="178" t="s">
        <v>45</v>
      </c>
      <c r="B67" s="178"/>
      <c r="C67" s="44"/>
      <c r="D67" s="119"/>
      <c r="E67" s="53"/>
      <c r="F67" s="53"/>
      <c r="G67" s="53"/>
      <c r="H67" s="76"/>
      <c r="I67" s="76"/>
      <c r="J67" s="54"/>
      <c r="K67" s="54"/>
      <c r="L67" s="54"/>
      <c r="M67" s="54"/>
      <c r="N67" s="54"/>
      <c r="O67" s="54"/>
    </row>
    <row r="68" spans="1:21" ht="0.75" customHeight="1" x14ac:dyDescent="0.3">
      <c r="A68" s="136"/>
      <c r="B68" s="53"/>
      <c r="C68" s="55"/>
      <c r="D68" s="119"/>
      <c r="E68" s="53"/>
      <c r="F68" s="53"/>
      <c r="G68" s="53"/>
      <c r="H68" s="76"/>
      <c r="I68" s="76"/>
      <c r="J68" s="54"/>
      <c r="K68" s="54"/>
      <c r="L68" s="54"/>
      <c r="M68" s="54"/>
      <c r="N68" s="54"/>
      <c r="O68" s="54"/>
    </row>
    <row r="69" spans="1:21" ht="61.9" customHeight="1" x14ac:dyDescent="0.3">
      <c r="A69" s="163" t="s">
        <v>46</v>
      </c>
      <c r="B69" s="163"/>
      <c r="C69" s="140"/>
      <c r="D69" s="56"/>
      <c r="E69" s="77"/>
      <c r="F69" s="77"/>
      <c r="G69" s="77"/>
      <c r="H69" s="78"/>
      <c r="I69" s="78"/>
      <c r="J69" s="77"/>
      <c r="K69" s="77"/>
      <c r="L69" s="77"/>
      <c r="M69" s="77"/>
      <c r="N69" s="77"/>
      <c r="O69" s="79"/>
      <c r="P69" s="4"/>
      <c r="Q69" s="4"/>
      <c r="R69" s="4"/>
      <c r="S69" s="4"/>
      <c r="T69" s="4"/>
      <c r="U69" s="4"/>
    </row>
    <row r="70" spans="1:21" ht="23.25" customHeight="1" x14ac:dyDescent="0.3">
      <c r="A70" s="163" t="s">
        <v>47</v>
      </c>
      <c r="B70" s="163"/>
      <c r="C70" s="163"/>
      <c r="D70" s="163"/>
      <c r="E70" s="163"/>
      <c r="F70" s="33"/>
      <c r="G70" s="33"/>
      <c r="H70" s="81"/>
      <c r="I70" s="81"/>
      <c r="J70" s="80"/>
      <c r="K70" s="80"/>
      <c r="L70" s="80"/>
      <c r="M70" s="80"/>
      <c r="N70" s="80"/>
      <c r="O70" s="82"/>
      <c r="P70" s="4"/>
      <c r="Q70" s="4"/>
      <c r="R70" s="4"/>
      <c r="S70" s="4"/>
      <c r="T70" s="4"/>
      <c r="U70" s="4"/>
    </row>
    <row r="71" spans="1:21" ht="42" customHeight="1" x14ac:dyDescent="0.3">
      <c r="A71" s="164" t="s">
        <v>48</v>
      </c>
      <c r="B71" s="164"/>
      <c r="C71" s="164"/>
      <c r="D71" s="164"/>
      <c r="E71" s="164"/>
      <c r="F71" s="33"/>
      <c r="G71" s="33"/>
      <c r="H71" s="122"/>
      <c r="I71" s="122"/>
      <c r="J71" s="80"/>
      <c r="K71" s="80"/>
      <c r="L71" s="80"/>
      <c r="M71" s="80"/>
      <c r="N71" s="80"/>
      <c r="O71" s="80"/>
      <c r="P71" s="4"/>
      <c r="Q71" s="4"/>
      <c r="R71" s="4"/>
      <c r="S71" s="4"/>
      <c r="T71" s="4"/>
      <c r="U71" s="4"/>
    </row>
    <row r="72" spans="1:21" ht="24.75" customHeight="1" x14ac:dyDescent="0.3">
      <c r="A72" s="148" t="s">
        <v>49</v>
      </c>
      <c r="B72" s="148"/>
      <c r="C72" s="142" t="s">
        <v>50</v>
      </c>
      <c r="D72" s="39">
        <v>3110</v>
      </c>
      <c r="E72" s="57" t="s">
        <v>51</v>
      </c>
      <c r="F72" s="57"/>
      <c r="G72" s="57">
        <v>1000000</v>
      </c>
      <c r="H72" s="84">
        <f t="shared" ref="H72:I75" si="0">F72+J72+M72+P72+S72</f>
        <v>0</v>
      </c>
      <c r="I72" s="84">
        <f t="shared" si="0"/>
        <v>0</v>
      </c>
      <c r="J72" s="83"/>
      <c r="K72" s="83"/>
      <c r="L72" s="83">
        <f>SUM(J72:K72)</f>
        <v>0</v>
      </c>
      <c r="M72" s="83"/>
      <c r="N72" s="83">
        <v>-1000000</v>
      </c>
      <c r="O72" s="82">
        <f>SUM(M72:N72)</f>
        <v>-1000000</v>
      </c>
      <c r="P72" s="4"/>
      <c r="Q72" s="4"/>
      <c r="R72" s="4"/>
      <c r="S72" s="4"/>
      <c r="T72" s="4"/>
      <c r="U72" s="4"/>
    </row>
    <row r="73" spans="1:21" ht="37.9" customHeight="1" x14ac:dyDescent="0.3">
      <c r="A73" s="148" t="s">
        <v>54</v>
      </c>
      <c r="B73" s="148"/>
      <c r="C73" s="142" t="s">
        <v>50</v>
      </c>
      <c r="D73" s="39">
        <v>3132</v>
      </c>
      <c r="E73" s="57" t="s">
        <v>53</v>
      </c>
      <c r="F73" s="57"/>
      <c r="G73" s="57">
        <v>550000</v>
      </c>
      <c r="H73" s="84">
        <f t="shared" si="0"/>
        <v>0</v>
      </c>
      <c r="I73" s="84">
        <f t="shared" si="0"/>
        <v>110000</v>
      </c>
      <c r="J73" s="83"/>
      <c r="K73" s="83"/>
      <c r="L73" s="83">
        <f t="shared" ref="L73:L136" si="1">SUM(J73:K73)</f>
        <v>0</v>
      </c>
      <c r="M73" s="83"/>
      <c r="N73" s="83">
        <v>-440000</v>
      </c>
      <c r="O73" s="82">
        <f t="shared" ref="O73:O136" si="2">SUM(M73:N73)</f>
        <v>-440000</v>
      </c>
      <c r="P73" s="4"/>
      <c r="Q73" s="4"/>
      <c r="R73" s="4"/>
      <c r="S73" s="4"/>
      <c r="T73" s="4"/>
      <c r="U73" s="4"/>
    </row>
    <row r="74" spans="1:21" ht="41.25" customHeight="1" x14ac:dyDescent="0.3">
      <c r="A74" s="148" t="s">
        <v>228</v>
      </c>
      <c r="B74" s="148"/>
      <c r="C74" s="142" t="s">
        <v>50</v>
      </c>
      <c r="D74" s="39">
        <v>2240</v>
      </c>
      <c r="E74" s="57" t="s">
        <v>125</v>
      </c>
      <c r="F74" s="57">
        <v>240000</v>
      </c>
      <c r="G74" s="57"/>
      <c r="H74" s="84">
        <f t="shared" si="0"/>
        <v>0</v>
      </c>
      <c r="I74" s="84">
        <f t="shared" si="0"/>
        <v>0</v>
      </c>
      <c r="J74" s="83"/>
      <c r="K74" s="83"/>
      <c r="L74" s="83">
        <f t="shared" si="1"/>
        <v>0</v>
      </c>
      <c r="M74" s="83">
        <v>-240000</v>
      </c>
      <c r="N74" s="83"/>
      <c r="O74" s="82">
        <f t="shared" si="2"/>
        <v>-240000</v>
      </c>
      <c r="P74" s="4"/>
      <c r="Q74" s="4"/>
      <c r="R74" s="4"/>
      <c r="S74" s="4"/>
      <c r="T74" s="4"/>
      <c r="U74" s="4"/>
    </row>
    <row r="75" spans="1:21" ht="40.5" customHeight="1" x14ac:dyDescent="0.3">
      <c r="A75" s="172" t="s">
        <v>229</v>
      </c>
      <c r="B75" s="162"/>
      <c r="C75" s="142" t="s">
        <v>50</v>
      </c>
      <c r="D75" s="39">
        <v>2240</v>
      </c>
      <c r="E75" s="57" t="s">
        <v>127</v>
      </c>
      <c r="F75" s="57">
        <v>840000</v>
      </c>
      <c r="G75" s="57"/>
      <c r="H75" s="84">
        <f t="shared" si="0"/>
        <v>840000</v>
      </c>
      <c r="I75" s="84">
        <f t="shared" si="0"/>
        <v>0</v>
      </c>
      <c r="J75" s="83"/>
      <c r="K75" s="83"/>
      <c r="L75" s="83">
        <f t="shared" si="1"/>
        <v>0</v>
      </c>
      <c r="M75" s="83"/>
      <c r="N75" s="83"/>
      <c r="O75" s="82">
        <f t="shared" si="2"/>
        <v>0</v>
      </c>
      <c r="P75" s="4"/>
      <c r="Q75" s="4"/>
      <c r="R75" s="4"/>
      <c r="S75" s="4"/>
      <c r="T75" s="4"/>
      <c r="U75" s="4"/>
    </row>
    <row r="76" spans="1:21" ht="31.5" customHeight="1" x14ac:dyDescent="0.3">
      <c r="A76" s="164" t="s">
        <v>55</v>
      </c>
      <c r="B76" s="164"/>
      <c r="C76" s="164"/>
      <c r="D76" s="164"/>
      <c r="E76" s="164"/>
      <c r="F76" s="33"/>
      <c r="G76" s="33"/>
      <c r="H76" s="84"/>
      <c r="I76" s="84"/>
      <c r="J76" s="83"/>
      <c r="K76" s="83"/>
      <c r="L76" s="83">
        <f t="shared" si="1"/>
        <v>0</v>
      </c>
      <c r="M76" s="83"/>
      <c r="N76" s="83"/>
      <c r="O76" s="82">
        <f t="shared" si="2"/>
        <v>0</v>
      </c>
      <c r="P76" s="4"/>
      <c r="Q76" s="4"/>
      <c r="R76" s="4"/>
      <c r="S76" s="4"/>
      <c r="T76" s="4"/>
      <c r="U76" s="4"/>
    </row>
    <row r="77" spans="1:21" ht="24.75" customHeight="1" x14ac:dyDescent="0.3">
      <c r="A77" s="148" t="s">
        <v>56</v>
      </c>
      <c r="B77" s="148"/>
      <c r="C77" s="142" t="s">
        <v>50</v>
      </c>
      <c r="D77" s="39">
        <v>3110</v>
      </c>
      <c r="E77" s="57" t="s">
        <v>57</v>
      </c>
      <c r="F77" s="57"/>
      <c r="G77" s="57">
        <v>3731000</v>
      </c>
      <c r="H77" s="84">
        <f>F77+J77+M77+P77+S77</f>
        <v>0</v>
      </c>
      <c r="I77" s="84">
        <f>G77+K77+N77+Q77+T77</f>
        <v>5197500</v>
      </c>
      <c r="J77" s="83"/>
      <c r="K77" s="83"/>
      <c r="L77" s="83">
        <f t="shared" si="1"/>
        <v>0</v>
      </c>
      <c r="M77" s="83"/>
      <c r="N77" s="83">
        <v>1466500</v>
      </c>
      <c r="O77" s="82">
        <f t="shared" si="2"/>
        <v>1466500</v>
      </c>
      <c r="P77" s="4"/>
      <c r="Q77" s="4"/>
      <c r="R77" s="4"/>
      <c r="S77" s="4"/>
      <c r="T77" s="4"/>
      <c r="U77" s="4"/>
    </row>
    <row r="78" spans="1:21" ht="39.75" customHeight="1" x14ac:dyDescent="0.3">
      <c r="A78" s="148" t="s">
        <v>290</v>
      </c>
      <c r="B78" s="148"/>
      <c r="C78" s="142" t="s">
        <v>50</v>
      </c>
      <c r="D78" s="39"/>
      <c r="E78" s="57" t="s">
        <v>71</v>
      </c>
      <c r="F78" s="57">
        <v>0</v>
      </c>
      <c r="G78" s="57"/>
      <c r="H78" s="84">
        <f t="shared" ref="H78:H83" si="3">F78+J78+M78+P78+S78</f>
        <v>50000</v>
      </c>
      <c r="I78" s="84">
        <v>0</v>
      </c>
      <c r="J78" s="83"/>
      <c r="K78" s="83"/>
      <c r="L78" s="83">
        <f t="shared" si="1"/>
        <v>0</v>
      </c>
      <c r="M78" s="83">
        <v>50000</v>
      </c>
      <c r="N78" s="83"/>
      <c r="O78" s="82">
        <f t="shared" si="2"/>
        <v>50000</v>
      </c>
      <c r="P78" s="4"/>
      <c r="Q78" s="4"/>
      <c r="R78" s="4"/>
      <c r="S78" s="4"/>
      <c r="T78" s="4"/>
      <c r="U78" s="4"/>
    </row>
    <row r="79" spans="1:21" ht="40.9" customHeight="1" x14ac:dyDescent="0.3">
      <c r="A79" s="172" t="s">
        <v>58</v>
      </c>
      <c r="B79" s="162"/>
      <c r="C79" s="142" t="s">
        <v>50</v>
      </c>
      <c r="D79" s="39">
        <v>3132</v>
      </c>
      <c r="E79" s="57" t="s">
        <v>59</v>
      </c>
      <c r="F79" s="57"/>
      <c r="G79" s="57">
        <v>150000</v>
      </c>
      <c r="H79" s="84">
        <f t="shared" si="3"/>
        <v>0</v>
      </c>
      <c r="I79" s="84">
        <f>G79+K79+N79+Q79+T79</f>
        <v>150000</v>
      </c>
      <c r="J79" s="83"/>
      <c r="K79" s="83"/>
      <c r="L79" s="83">
        <f t="shared" si="1"/>
        <v>0</v>
      </c>
      <c r="M79" s="83"/>
      <c r="N79" s="83"/>
      <c r="O79" s="82">
        <f t="shared" si="2"/>
        <v>0</v>
      </c>
      <c r="P79" s="4"/>
      <c r="Q79" s="4"/>
      <c r="R79" s="4"/>
      <c r="S79" s="4"/>
      <c r="T79" s="4"/>
      <c r="U79" s="4"/>
    </row>
    <row r="80" spans="1:21" ht="20.25" customHeight="1" x14ac:dyDescent="0.3">
      <c r="A80" s="165" t="s">
        <v>298</v>
      </c>
      <c r="B80" s="165"/>
      <c r="C80" s="142" t="s">
        <v>50</v>
      </c>
      <c r="D80" s="39">
        <v>2210</v>
      </c>
      <c r="E80" s="57" t="s">
        <v>60</v>
      </c>
      <c r="F80" s="57">
        <v>532000</v>
      </c>
      <c r="G80" s="57"/>
      <c r="H80" s="84">
        <f t="shared" si="3"/>
        <v>435000</v>
      </c>
      <c r="I80" s="84">
        <f>G80+K80+N80+Q80+T80</f>
        <v>0</v>
      </c>
      <c r="J80" s="83">
        <v>-319000</v>
      </c>
      <c r="K80" s="83"/>
      <c r="L80" s="83">
        <f t="shared" si="1"/>
        <v>-319000</v>
      </c>
      <c r="M80" s="83">
        <v>222000</v>
      </c>
      <c r="N80" s="83"/>
      <c r="O80" s="82">
        <f t="shared" si="2"/>
        <v>222000</v>
      </c>
      <c r="P80" s="4"/>
      <c r="Q80" s="4"/>
      <c r="R80" s="4"/>
      <c r="S80" s="4"/>
      <c r="T80" s="4"/>
      <c r="U80" s="4"/>
    </row>
    <row r="81" spans="1:21" ht="22.5" customHeight="1" x14ac:dyDescent="0.3">
      <c r="A81" s="165"/>
      <c r="B81" s="165"/>
      <c r="C81" s="142" t="s">
        <v>50</v>
      </c>
      <c r="D81" s="39">
        <v>3110</v>
      </c>
      <c r="E81" s="57" t="s">
        <v>60</v>
      </c>
      <c r="F81" s="57"/>
      <c r="G81" s="57">
        <v>1300000</v>
      </c>
      <c r="H81" s="84">
        <f t="shared" si="3"/>
        <v>0</v>
      </c>
      <c r="I81" s="84">
        <f>G81+K81+N81+Q81+T81</f>
        <v>1450000</v>
      </c>
      <c r="J81" s="83"/>
      <c r="K81" s="83">
        <v>120000</v>
      </c>
      <c r="L81" s="83">
        <f t="shared" si="1"/>
        <v>120000</v>
      </c>
      <c r="M81" s="83"/>
      <c r="N81" s="83">
        <v>30000</v>
      </c>
      <c r="O81" s="82">
        <f t="shared" si="2"/>
        <v>30000</v>
      </c>
      <c r="P81" s="4"/>
      <c r="Q81" s="4"/>
      <c r="R81" s="4"/>
      <c r="S81" s="4"/>
      <c r="T81" s="4"/>
      <c r="U81" s="4"/>
    </row>
    <row r="82" spans="1:21" ht="21" customHeight="1" x14ac:dyDescent="0.3">
      <c r="A82" s="165" t="s">
        <v>299</v>
      </c>
      <c r="B82" s="165"/>
      <c r="C82" s="142" t="s">
        <v>50</v>
      </c>
      <c r="D82" s="39">
        <v>2210</v>
      </c>
      <c r="E82" s="57" t="s">
        <v>61</v>
      </c>
      <c r="F82" s="57">
        <v>470000</v>
      </c>
      <c r="G82" s="57"/>
      <c r="H82" s="84">
        <f t="shared" si="3"/>
        <v>725000</v>
      </c>
      <c r="I82" s="84">
        <f>G82+K82+N82+Q82+T82</f>
        <v>0</v>
      </c>
      <c r="J82" s="83">
        <v>240000</v>
      </c>
      <c r="K82" s="83"/>
      <c r="L82" s="83">
        <f t="shared" si="1"/>
        <v>240000</v>
      </c>
      <c r="M82" s="83">
        <v>15000</v>
      </c>
      <c r="N82" s="83"/>
      <c r="O82" s="82">
        <f t="shared" si="2"/>
        <v>15000</v>
      </c>
      <c r="P82" s="4"/>
      <c r="Q82" s="4"/>
      <c r="R82" s="4"/>
      <c r="S82" s="4"/>
      <c r="T82" s="4"/>
      <c r="U82" s="4"/>
    </row>
    <row r="83" spans="1:21" ht="18" customHeight="1" x14ac:dyDescent="0.3">
      <c r="A83" s="165"/>
      <c r="B83" s="165"/>
      <c r="C83" s="142" t="s">
        <v>50</v>
      </c>
      <c r="D83" s="39">
        <v>3110</v>
      </c>
      <c r="E83" s="57" t="s">
        <v>61</v>
      </c>
      <c r="F83" s="57"/>
      <c r="G83" s="57">
        <v>940000</v>
      </c>
      <c r="H83" s="84">
        <f t="shared" si="3"/>
        <v>0</v>
      </c>
      <c r="I83" s="84">
        <f>G83+K83+N83+Q83+T83</f>
        <v>1450000</v>
      </c>
      <c r="J83" s="83"/>
      <c r="K83" s="83">
        <v>480000</v>
      </c>
      <c r="L83" s="83">
        <f t="shared" si="1"/>
        <v>480000</v>
      </c>
      <c r="M83" s="83"/>
      <c r="N83" s="83">
        <v>30000</v>
      </c>
      <c r="O83" s="82">
        <f t="shared" si="2"/>
        <v>30000</v>
      </c>
      <c r="P83" s="4"/>
      <c r="Q83" s="4"/>
      <c r="R83" s="4"/>
      <c r="S83" s="4"/>
      <c r="T83" s="4"/>
      <c r="U83" s="4"/>
    </row>
    <row r="84" spans="1:21" ht="25.9" customHeight="1" x14ac:dyDescent="0.3">
      <c r="A84" s="175" t="s">
        <v>307</v>
      </c>
      <c r="B84" s="175"/>
      <c r="C84" s="175"/>
      <c r="D84" s="175"/>
      <c r="E84" s="175"/>
      <c r="F84" s="33"/>
      <c r="G84" s="33"/>
      <c r="H84" s="84"/>
      <c r="I84" s="84"/>
      <c r="J84" s="83"/>
      <c r="K84" s="83"/>
      <c r="L84" s="83">
        <f t="shared" si="1"/>
        <v>0</v>
      </c>
      <c r="M84" s="83"/>
      <c r="N84" s="83"/>
      <c r="O84" s="82">
        <f t="shared" si="2"/>
        <v>0</v>
      </c>
      <c r="P84" s="4"/>
      <c r="Q84" s="4"/>
      <c r="R84" s="4"/>
      <c r="S84" s="4"/>
      <c r="T84" s="4"/>
      <c r="U84" s="4"/>
    </row>
    <row r="85" spans="1:21" ht="49.15" customHeight="1" x14ac:dyDescent="0.3">
      <c r="A85" s="174" t="s">
        <v>62</v>
      </c>
      <c r="B85" s="174"/>
      <c r="C85" s="174"/>
      <c r="D85" s="174"/>
      <c r="E85" s="174"/>
      <c r="F85" s="33"/>
      <c r="G85" s="33"/>
      <c r="H85" s="84"/>
      <c r="I85" s="84"/>
      <c r="J85" s="83"/>
      <c r="K85" s="83"/>
      <c r="L85" s="83">
        <f t="shared" si="1"/>
        <v>0</v>
      </c>
      <c r="M85" s="83"/>
      <c r="N85" s="83"/>
      <c r="O85" s="82">
        <f t="shared" si="2"/>
        <v>0</v>
      </c>
      <c r="P85" s="4"/>
      <c r="Q85" s="4"/>
      <c r="R85" s="4"/>
      <c r="S85" s="4"/>
      <c r="T85" s="4"/>
      <c r="U85" s="4"/>
    </row>
    <row r="86" spans="1:21" ht="36.75" customHeight="1" x14ac:dyDescent="0.3">
      <c r="A86" s="148" t="s">
        <v>63</v>
      </c>
      <c r="B86" s="148"/>
      <c r="C86" s="142" t="s">
        <v>50</v>
      </c>
      <c r="D86" s="39">
        <v>2240</v>
      </c>
      <c r="E86" s="57" t="s">
        <v>51</v>
      </c>
      <c r="F86" s="57">
        <v>2270000</v>
      </c>
      <c r="G86" s="57"/>
      <c r="H86" s="84">
        <f>F86+J86+M86+P86+S86</f>
        <v>1152000</v>
      </c>
      <c r="I86" s="84">
        <f>G86+K86+N86+Q86+T86</f>
        <v>0</v>
      </c>
      <c r="J86" s="83"/>
      <c r="K86" s="83"/>
      <c r="L86" s="83">
        <f t="shared" si="1"/>
        <v>0</v>
      </c>
      <c r="M86" s="83">
        <v>-1118000</v>
      </c>
      <c r="N86" s="83"/>
      <c r="O86" s="82">
        <f t="shared" si="2"/>
        <v>-1118000</v>
      </c>
      <c r="P86" s="4"/>
      <c r="Q86" s="4"/>
      <c r="R86" s="4"/>
      <c r="S86" s="4"/>
      <c r="T86" s="4"/>
      <c r="U86" s="4"/>
    </row>
    <row r="87" spans="1:21" ht="36.75" customHeight="1" x14ac:dyDescent="0.3">
      <c r="A87" s="148" t="s">
        <v>64</v>
      </c>
      <c r="B87" s="148"/>
      <c r="C87" s="142" t="s">
        <v>50</v>
      </c>
      <c r="D87" s="39">
        <v>3110</v>
      </c>
      <c r="E87" s="57" t="s">
        <v>53</v>
      </c>
      <c r="F87" s="57"/>
      <c r="G87" s="57">
        <v>567500</v>
      </c>
      <c r="H87" s="84">
        <f>F87+J87+M87+P87+S87</f>
        <v>0</v>
      </c>
      <c r="I87" s="84">
        <f>G87+K87+N87+Q87+T87</f>
        <v>678000</v>
      </c>
      <c r="J87" s="83"/>
      <c r="K87" s="83"/>
      <c r="L87" s="83">
        <f t="shared" si="1"/>
        <v>0</v>
      </c>
      <c r="M87" s="83"/>
      <c r="N87" s="83">
        <v>110500</v>
      </c>
      <c r="O87" s="82">
        <f t="shared" si="2"/>
        <v>110500</v>
      </c>
      <c r="P87" s="4"/>
      <c r="Q87" s="4"/>
      <c r="R87" s="4"/>
      <c r="S87" s="4"/>
      <c r="T87" s="4"/>
      <c r="U87" s="4"/>
    </row>
    <row r="88" spans="1:21" ht="30.75" customHeight="1" x14ac:dyDescent="0.3">
      <c r="A88" s="174" t="s">
        <v>65</v>
      </c>
      <c r="B88" s="174"/>
      <c r="C88" s="174"/>
      <c r="D88" s="174"/>
      <c r="E88" s="174"/>
      <c r="F88" s="57"/>
      <c r="G88" s="57"/>
      <c r="H88" s="84"/>
      <c r="I88" s="84"/>
      <c r="J88" s="83"/>
      <c r="K88" s="83"/>
      <c r="L88" s="83">
        <f t="shared" si="1"/>
        <v>0</v>
      </c>
      <c r="M88" s="83"/>
      <c r="N88" s="83"/>
      <c r="O88" s="82">
        <f t="shared" si="2"/>
        <v>0</v>
      </c>
      <c r="P88" s="4"/>
      <c r="Q88" s="4"/>
      <c r="R88" s="4"/>
      <c r="S88" s="4"/>
      <c r="T88" s="4"/>
      <c r="U88" s="4"/>
    </row>
    <row r="89" spans="1:21" ht="25.5" customHeight="1" x14ac:dyDescent="0.3">
      <c r="A89" s="176" t="s">
        <v>66</v>
      </c>
      <c r="B89" s="176"/>
      <c r="C89" s="142" t="s">
        <v>50</v>
      </c>
      <c r="D89" s="39">
        <v>2240</v>
      </c>
      <c r="E89" s="57" t="s">
        <v>57</v>
      </c>
      <c r="F89" s="57">
        <v>840000</v>
      </c>
      <c r="G89" s="57"/>
      <c r="H89" s="84">
        <f>F89+J89+M89+P89+S89</f>
        <v>420000</v>
      </c>
      <c r="I89" s="84">
        <f>G89+K89+N89+Q89+T89</f>
        <v>0</v>
      </c>
      <c r="J89" s="83"/>
      <c r="K89" s="83"/>
      <c r="L89" s="83">
        <f t="shared" si="1"/>
        <v>0</v>
      </c>
      <c r="M89" s="83">
        <v>-420000</v>
      </c>
      <c r="N89" s="83"/>
      <c r="O89" s="82">
        <f t="shared" si="2"/>
        <v>-420000</v>
      </c>
      <c r="P89" s="4"/>
      <c r="Q89" s="4"/>
      <c r="R89" s="4"/>
      <c r="S89" s="4"/>
      <c r="T89" s="4"/>
      <c r="U89" s="4"/>
    </row>
    <row r="90" spans="1:21" ht="24" customHeight="1" x14ac:dyDescent="0.3">
      <c r="A90" s="176"/>
      <c r="B90" s="176"/>
      <c r="C90" s="142" t="s">
        <v>50</v>
      </c>
      <c r="D90" s="39">
        <v>3110</v>
      </c>
      <c r="E90" s="57" t="s">
        <v>57</v>
      </c>
      <c r="F90" s="57"/>
      <c r="G90" s="57">
        <v>420000</v>
      </c>
      <c r="H90" s="84">
        <f>F90+J90+M90+P90+S90</f>
        <v>0</v>
      </c>
      <c r="I90" s="84">
        <f>G90+K90+N90+Q90+T90</f>
        <v>210000</v>
      </c>
      <c r="J90" s="83"/>
      <c r="K90" s="83"/>
      <c r="L90" s="83">
        <f t="shared" si="1"/>
        <v>0</v>
      </c>
      <c r="M90" s="83"/>
      <c r="N90" s="83">
        <v>-210000</v>
      </c>
      <c r="O90" s="82">
        <f t="shared" si="2"/>
        <v>-210000</v>
      </c>
      <c r="P90" s="4"/>
      <c r="Q90" s="4"/>
      <c r="R90" s="4"/>
      <c r="S90" s="4"/>
      <c r="T90" s="4"/>
      <c r="U90" s="4"/>
    </row>
    <row r="91" spans="1:21" ht="21.75" customHeight="1" x14ac:dyDescent="0.3">
      <c r="A91" s="163" t="s">
        <v>67</v>
      </c>
      <c r="B91" s="163"/>
      <c r="C91" s="163"/>
      <c r="D91" s="163"/>
      <c r="E91" s="163"/>
      <c r="F91" s="33"/>
      <c r="G91" s="33"/>
      <c r="H91" s="84"/>
      <c r="I91" s="84"/>
      <c r="J91" s="83"/>
      <c r="K91" s="83"/>
      <c r="L91" s="83">
        <f t="shared" si="1"/>
        <v>0</v>
      </c>
      <c r="M91" s="83"/>
      <c r="N91" s="83"/>
      <c r="O91" s="82">
        <f t="shared" si="2"/>
        <v>0</v>
      </c>
      <c r="P91" s="4"/>
      <c r="Q91" s="4"/>
      <c r="R91" s="4"/>
      <c r="S91" s="4"/>
      <c r="T91" s="4"/>
      <c r="U91" s="4"/>
    </row>
    <row r="92" spans="1:21" ht="30.75" customHeight="1" x14ac:dyDescent="0.3">
      <c r="A92" s="174" t="s">
        <v>253</v>
      </c>
      <c r="B92" s="174"/>
      <c r="C92" s="174"/>
      <c r="D92" s="174"/>
      <c r="E92" s="174"/>
      <c r="F92" s="33"/>
      <c r="G92" s="33"/>
      <c r="H92" s="84"/>
      <c r="I92" s="84"/>
      <c r="J92" s="83"/>
      <c r="K92" s="83"/>
      <c r="L92" s="83">
        <f t="shared" si="1"/>
        <v>0</v>
      </c>
      <c r="M92" s="83"/>
      <c r="N92" s="83"/>
      <c r="O92" s="82">
        <f t="shared" si="2"/>
        <v>0</v>
      </c>
      <c r="P92" s="4"/>
      <c r="Q92" s="4"/>
      <c r="R92" s="4"/>
      <c r="S92" s="4"/>
      <c r="T92" s="4"/>
      <c r="U92" s="4"/>
    </row>
    <row r="93" spans="1:21" ht="27" customHeight="1" x14ac:dyDescent="0.3">
      <c r="A93" s="148" t="s">
        <v>68</v>
      </c>
      <c r="B93" s="148"/>
      <c r="C93" s="142" t="s">
        <v>50</v>
      </c>
      <c r="D93" s="39"/>
      <c r="E93" s="57" t="s">
        <v>51</v>
      </c>
      <c r="F93" s="57">
        <v>150000</v>
      </c>
      <c r="G93" s="57"/>
      <c r="H93" s="84">
        <f t="shared" ref="H93:I97" si="4">F93+J93+M93+P93+S93</f>
        <v>0</v>
      </c>
      <c r="I93" s="84">
        <f t="shared" si="4"/>
        <v>0</v>
      </c>
      <c r="J93" s="83"/>
      <c r="K93" s="83"/>
      <c r="L93" s="83">
        <f t="shared" si="1"/>
        <v>0</v>
      </c>
      <c r="M93" s="83">
        <v>-150000</v>
      </c>
      <c r="N93" s="83"/>
      <c r="O93" s="82">
        <f t="shared" si="2"/>
        <v>-150000</v>
      </c>
      <c r="P93" s="4"/>
      <c r="Q93" s="4"/>
      <c r="R93" s="4"/>
      <c r="S93" s="4"/>
      <c r="T93" s="4"/>
      <c r="U93" s="4"/>
    </row>
    <row r="94" spans="1:21" ht="26.25" customHeight="1" x14ac:dyDescent="0.3">
      <c r="A94" s="148" t="s">
        <v>254</v>
      </c>
      <c r="B94" s="148"/>
      <c r="C94" s="142" t="s">
        <v>50</v>
      </c>
      <c r="D94" s="39">
        <v>2240</v>
      </c>
      <c r="E94" s="57" t="s">
        <v>53</v>
      </c>
      <c r="F94" s="57">
        <v>60000</v>
      </c>
      <c r="G94" s="57"/>
      <c r="H94" s="84">
        <f t="shared" si="4"/>
        <v>72000</v>
      </c>
      <c r="I94" s="84">
        <f t="shared" si="4"/>
        <v>0</v>
      </c>
      <c r="J94" s="83"/>
      <c r="K94" s="83"/>
      <c r="L94" s="83">
        <f t="shared" si="1"/>
        <v>0</v>
      </c>
      <c r="M94" s="83">
        <v>12000</v>
      </c>
      <c r="N94" s="83"/>
      <c r="O94" s="82">
        <f t="shared" si="2"/>
        <v>12000</v>
      </c>
      <c r="P94" s="4"/>
      <c r="Q94" s="4"/>
      <c r="R94" s="4"/>
      <c r="S94" s="4"/>
      <c r="T94" s="4"/>
      <c r="U94" s="4"/>
    </row>
    <row r="95" spans="1:21" ht="26.25" customHeight="1" x14ac:dyDescent="0.3">
      <c r="A95" s="148" t="s">
        <v>255</v>
      </c>
      <c r="B95" s="148"/>
      <c r="C95" s="142" t="s">
        <v>50</v>
      </c>
      <c r="D95" s="39"/>
      <c r="E95" s="57" t="s">
        <v>125</v>
      </c>
      <c r="F95" s="57">
        <v>0</v>
      </c>
      <c r="G95" s="57"/>
      <c r="H95" s="84">
        <f t="shared" si="4"/>
        <v>120000</v>
      </c>
      <c r="I95" s="84">
        <f t="shared" si="4"/>
        <v>0</v>
      </c>
      <c r="J95" s="83"/>
      <c r="K95" s="83"/>
      <c r="L95" s="83">
        <f t="shared" si="1"/>
        <v>0</v>
      </c>
      <c r="M95" s="83">
        <v>120000</v>
      </c>
      <c r="N95" s="83"/>
      <c r="O95" s="82">
        <f t="shared" si="2"/>
        <v>120000</v>
      </c>
      <c r="P95" s="4"/>
      <c r="Q95" s="4"/>
      <c r="R95" s="4"/>
      <c r="S95" s="4"/>
      <c r="T95" s="4"/>
      <c r="U95" s="4"/>
    </row>
    <row r="96" spans="1:21" ht="26.25" customHeight="1" x14ac:dyDescent="0.3">
      <c r="A96" s="148" t="s">
        <v>256</v>
      </c>
      <c r="B96" s="148"/>
      <c r="C96" s="142" t="s">
        <v>50</v>
      </c>
      <c r="D96" s="39"/>
      <c r="E96" s="57" t="s">
        <v>127</v>
      </c>
      <c r="F96" s="57">
        <v>0</v>
      </c>
      <c r="G96" s="57"/>
      <c r="H96" s="84">
        <f t="shared" si="4"/>
        <v>344000</v>
      </c>
      <c r="I96" s="84">
        <f t="shared" si="4"/>
        <v>0</v>
      </c>
      <c r="J96" s="83"/>
      <c r="K96" s="83"/>
      <c r="L96" s="83">
        <f t="shared" si="1"/>
        <v>0</v>
      </c>
      <c r="M96" s="83">
        <v>344000</v>
      </c>
      <c r="N96" s="83"/>
      <c r="O96" s="82">
        <f t="shared" si="2"/>
        <v>344000</v>
      </c>
      <c r="P96" s="4"/>
      <c r="Q96" s="4"/>
      <c r="R96" s="4"/>
      <c r="S96" s="4"/>
      <c r="T96" s="4"/>
      <c r="U96" s="4"/>
    </row>
    <row r="97" spans="1:21" ht="26.25" customHeight="1" x14ac:dyDescent="0.3">
      <c r="A97" s="148" t="s">
        <v>308</v>
      </c>
      <c r="B97" s="148"/>
      <c r="C97" s="142" t="s">
        <v>50</v>
      </c>
      <c r="D97" s="39"/>
      <c r="E97" s="57" t="s">
        <v>128</v>
      </c>
      <c r="F97" s="57">
        <v>0</v>
      </c>
      <c r="G97" s="57"/>
      <c r="H97" s="84">
        <f t="shared" si="4"/>
        <v>18000</v>
      </c>
      <c r="I97" s="84">
        <f t="shared" si="4"/>
        <v>0</v>
      </c>
      <c r="J97" s="83"/>
      <c r="K97" s="83"/>
      <c r="L97" s="83">
        <f t="shared" si="1"/>
        <v>0</v>
      </c>
      <c r="M97" s="83">
        <v>18000</v>
      </c>
      <c r="N97" s="83"/>
      <c r="O97" s="82">
        <f t="shared" si="2"/>
        <v>18000</v>
      </c>
      <c r="P97" s="4"/>
      <c r="Q97" s="4"/>
      <c r="R97" s="4"/>
      <c r="S97" s="4"/>
      <c r="T97" s="4"/>
      <c r="U97" s="4"/>
    </row>
    <row r="98" spans="1:21" ht="32.25" customHeight="1" x14ac:dyDescent="0.3">
      <c r="A98" s="174" t="s">
        <v>69</v>
      </c>
      <c r="B98" s="174"/>
      <c r="C98" s="174"/>
      <c r="D98" s="174"/>
      <c r="E98" s="174"/>
      <c r="F98" s="57"/>
      <c r="G98" s="57"/>
      <c r="H98" s="84"/>
      <c r="I98" s="84"/>
      <c r="J98" s="83"/>
      <c r="K98" s="83"/>
      <c r="L98" s="83">
        <f t="shared" si="1"/>
        <v>0</v>
      </c>
      <c r="M98" s="83"/>
      <c r="N98" s="83"/>
      <c r="O98" s="82">
        <f t="shared" si="2"/>
        <v>0</v>
      </c>
      <c r="P98" s="4"/>
      <c r="Q98" s="4"/>
      <c r="R98" s="4"/>
      <c r="S98" s="4"/>
      <c r="T98" s="4"/>
      <c r="U98" s="4"/>
    </row>
    <row r="99" spans="1:21" ht="23.25" customHeight="1" x14ac:dyDescent="0.3">
      <c r="A99" s="148" t="s">
        <v>70</v>
      </c>
      <c r="B99" s="148"/>
      <c r="C99" s="142" t="s">
        <v>50</v>
      </c>
      <c r="D99" s="39">
        <v>2210</v>
      </c>
      <c r="E99" s="57" t="s">
        <v>57</v>
      </c>
      <c r="F99" s="57">
        <v>35000</v>
      </c>
      <c r="G99" s="57"/>
      <c r="H99" s="84">
        <f t="shared" ref="H99:I101" si="5">F99+J99+M99+P99+S99</f>
        <v>35000</v>
      </c>
      <c r="I99" s="84">
        <f t="shared" si="5"/>
        <v>0</v>
      </c>
      <c r="J99" s="83"/>
      <c r="K99" s="83"/>
      <c r="L99" s="83">
        <f t="shared" si="1"/>
        <v>0</v>
      </c>
      <c r="M99" s="83"/>
      <c r="N99" s="83"/>
      <c r="O99" s="82">
        <f t="shared" si="2"/>
        <v>0</v>
      </c>
      <c r="P99" s="4"/>
      <c r="Q99" s="4"/>
      <c r="R99" s="4"/>
      <c r="S99" s="4"/>
      <c r="T99" s="4"/>
      <c r="U99" s="4"/>
    </row>
    <row r="100" spans="1:21" ht="34.5" customHeight="1" x14ac:dyDescent="0.3">
      <c r="A100" s="148"/>
      <c r="B100" s="148"/>
      <c r="C100" s="142" t="s">
        <v>50</v>
      </c>
      <c r="D100" s="39">
        <v>2240</v>
      </c>
      <c r="E100" s="57" t="s">
        <v>57</v>
      </c>
      <c r="F100" s="57">
        <v>50000</v>
      </c>
      <c r="G100" s="57"/>
      <c r="H100" s="84">
        <f t="shared" si="5"/>
        <v>50000</v>
      </c>
      <c r="I100" s="84">
        <f t="shared" si="5"/>
        <v>0</v>
      </c>
      <c r="J100" s="83"/>
      <c r="K100" s="83"/>
      <c r="L100" s="83">
        <f t="shared" si="1"/>
        <v>0</v>
      </c>
      <c r="M100" s="83"/>
      <c r="N100" s="83"/>
      <c r="O100" s="82">
        <f t="shared" si="2"/>
        <v>0</v>
      </c>
      <c r="P100" s="4"/>
      <c r="Q100" s="4"/>
      <c r="R100" s="4"/>
      <c r="S100" s="4"/>
      <c r="T100" s="4"/>
      <c r="U100" s="4"/>
    </row>
    <row r="101" spans="1:21" ht="39" customHeight="1" x14ac:dyDescent="0.3">
      <c r="A101" s="148" t="s">
        <v>292</v>
      </c>
      <c r="B101" s="148"/>
      <c r="C101" s="142" t="s">
        <v>50</v>
      </c>
      <c r="D101" s="39">
        <v>2240</v>
      </c>
      <c r="E101" s="57" t="s">
        <v>71</v>
      </c>
      <c r="F101" s="57">
        <v>174000</v>
      </c>
      <c r="G101" s="57"/>
      <c r="H101" s="84">
        <f t="shared" si="5"/>
        <v>174000</v>
      </c>
      <c r="I101" s="84">
        <f t="shared" si="5"/>
        <v>0</v>
      </c>
      <c r="J101" s="83"/>
      <c r="K101" s="83"/>
      <c r="L101" s="83">
        <f t="shared" si="1"/>
        <v>0</v>
      </c>
      <c r="M101" s="83"/>
      <c r="N101" s="83"/>
      <c r="O101" s="82">
        <f t="shared" si="2"/>
        <v>0</v>
      </c>
      <c r="P101" s="4"/>
      <c r="Q101" s="4"/>
      <c r="R101" s="4"/>
      <c r="S101" s="4"/>
      <c r="T101" s="4"/>
      <c r="U101" s="4"/>
    </row>
    <row r="102" spans="1:21" ht="21.75" customHeight="1" x14ac:dyDescent="0.3">
      <c r="A102" s="163" t="s">
        <v>72</v>
      </c>
      <c r="B102" s="163"/>
      <c r="C102" s="163"/>
      <c r="D102" s="163"/>
      <c r="E102" s="163"/>
      <c r="F102" s="33"/>
      <c r="G102" s="33"/>
      <c r="H102" s="84"/>
      <c r="I102" s="84"/>
      <c r="J102" s="83"/>
      <c r="K102" s="83"/>
      <c r="L102" s="83">
        <f t="shared" si="1"/>
        <v>0</v>
      </c>
      <c r="M102" s="83"/>
      <c r="N102" s="83"/>
      <c r="O102" s="82">
        <f t="shared" si="2"/>
        <v>0</v>
      </c>
      <c r="P102" s="4"/>
      <c r="Q102" s="4"/>
      <c r="R102" s="4"/>
      <c r="S102" s="4"/>
      <c r="T102" s="4"/>
      <c r="U102" s="4"/>
    </row>
    <row r="103" spans="1:21" ht="38.25" customHeight="1" x14ac:dyDescent="0.3">
      <c r="A103" s="174" t="s">
        <v>73</v>
      </c>
      <c r="B103" s="174"/>
      <c r="C103" s="174"/>
      <c r="D103" s="174"/>
      <c r="E103" s="174"/>
      <c r="F103" s="33"/>
      <c r="G103" s="33"/>
      <c r="H103" s="84"/>
      <c r="I103" s="84"/>
      <c r="J103" s="83"/>
      <c r="K103" s="83"/>
      <c r="L103" s="83">
        <f t="shared" si="1"/>
        <v>0</v>
      </c>
      <c r="M103" s="83"/>
      <c r="N103" s="83"/>
      <c r="O103" s="82">
        <f t="shared" si="2"/>
        <v>0</v>
      </c>
      <c r="P103" s="4"/>
      <c r="Q103" s="4"/>
      <c r="R103" s="4"/>
      <c r="S103" s="4"/>
      <c r="T103" s="4"/>
      <c r="U103" s="4"/>
    </row>
    <row r="104" spans="1:21" ht="31.5" customHeight="1" x14ac:dyDescent="0.3">
      <c r="A104" s="148" t="s">
        <v>74</v>
      </c>
      <c r="B104" s="148"/>
      <c r="C104" s="142" t="s">
        <v>50</v>
      </c>
      <c r="D104" s="39">
        <v>2240</v>
      </c>
      <c r="E104" s="57" t="s">
        <v>51</v>
      </c>
      <c r="F104" s="57">
        <v>195000</v>
      </c>
      <c r="G104" s="57"/>
      <c r="H104" s="84">
        <f t="shared" ref="H104:I106" si="6">F104+J104+M104+P104+S104</f>
        <v>600000</v>
      </c>
      <c r="I104" s="84">
        <f t="shared" si="6"/>
        <v>0</v>
      </c>
      <c r="J104" s="83"/>
      <c r="K104" s="83"/>
      <c r="L104" s="83">
        <f t="shared" si="1"/>
        <v>0</v>
      </c>
      <c r="M104" s="83">
        <v>405000</v>
      </c>
      <c r="N104" s="83"/>
      <c r="O104" s="82">
        <f t="shared" si="2"/>
        <v>405000</v>
      </c>
      <c r="P104" s="4"/>
      <c r="Q104" s="4"/>
      <c r="R104" s="4"/>
      <c r="S104" s="4"/>
      <c r="T104" s="4"/>
      <c r="U104" s="4"/>
    </row>
    <row r="105" spans="1:21" ht="31.5" customHeight="1" x14ac:dyDescent="0.3">
      <c r="A105" s="148"/>
      <c r="B105" s="148"/>
      <c r="C105" s="142"/>
      <c r="D105" s="39">
        <v>2240</v>
      </c>
      <c r="E105" s="57" t="s">
        <v>51</v>
      </c>
      <c r="F105" s="57"/>
      <c r="G105" s="57"/>
      <c r="H105" s="84">
        <f t="shared" si="6"/>
        <v>0</v>
      </c>
      <c r="I105" s="84">
        <f t="shared" si="6"/>
        <v>0</v>
      </c>
      <c r="J105" s="83"/>
      <c r="K105" s="83"/>
      <c r="L105" s="83">
        <f t="shared" si="1"/>
        <v>0</v>
      </c>
      <c r="M105" s="83"/>
      <c r="N105" s="83"/>
      <c r="O105" s="82">
        <f t="shared" si="2"/>
        <v>0</v>
      </c>
      <c r="P105" s="4"/>
      <c r="Q105" s="4"/>
      <c r="R105" s="4"/>
      <c r="S105" s="4"/>
      <c r="T105" s="4"/>
      <c r="U105" s="4"/>
    </row>
    <row r="106" spans="1:21" ht="31.5" customHeight="1" x14ac:dyDescent="0.3">
      <c r="A106" s="148" t="s">
        <v>75</v>
      </c>
      <c r="B106" s="148"/>
      <c r="C106" s="142" t="s">
        <v>50</v>
      </c>
      <c r="D106" s="39">
        <v>2240</v>
      </c>
      <c r="E106" s="57" t="s">
        <v>53</v>
      </c>
      <c r="F106" s="57">
        <v>400000</v>
      </c>
      <c r="G106" s="57"/>
      <c r="H106" s="84">
        <f t="shared" si="6"/>
        <v>100000</v>
      </c>
      <c r="I106" s="84">
        <f t="shared" si="6"/>
        <v>0</v>
      </c>
      <c r="J106" s="83"/>
      <c r="K106" s="83"/>
      <c r="L106" s="83">
        <f t="shared" si="1"/>
        <v>0</v>
      </c>
      <c r="M106" s="83">
        <v>-300000</v>
      </c>
      <c r="N106" s="83"/>
      <c r="O106" s="82">
        <f t="shared" si="2"/>
        <v>-300000</v>
      </c>
      <c r="P106" s="4"/>
      <c r="Q106" s="4"/>
      <c r="R106" s="4"/>
      <c r="S106" s="4"/>
      <c r="T106" s="4"/>
      <c r="U106" s="4"/>
    </row>
    <row r="107" spans="1:21" ht="48" customHeight="1" x14ac:dyDescent="0.3">
      <c r="A107" s="174" t="s">
        <v>76</v>
      </c>
      <c r="B107" s="174"/>
      <c r="C107" s="174"/>
      <c r="D107" s="174"/>
      <c r="E107" s="174"/>
      <c r="F107" s="33"/>
      <c r="G107" s="33"/>
      <c r="H107" s="84"/>
      <c r="I107" s="84"/>
      <c r="J107" s="83"/>
      <c r="K107" s="83"/>
      <c r="L107" s="83">
        <f t="shared" si="1"/>
        <v>0</v>
      </c>
      <c r="M107" s="83"/>
      <c r="N107" s="83"/>
      <c r="O107" s="82">
        <f t="shared" si="2"/>
        <v>0</v>
      </c>
      <c r="P107" s="4"/>
      <c r="Q107" s="4"/>
      <c r="R107" s="4"/>
      <c r="S107" s="4"/>
      <c r="T107" s="4"/>
      <c r="U107" s="4"/>
    </row>
    <row r="108" spans="1:21" ht="36.75" customHeight="1" x14ac:dyDescent="0.3">
      <c r="A108" s="148" t="s">
        <v>77</v>
      </c>
      <c r="B108" s="148"/>
      <c r="C108" s="142" t="s">
        <v>50</v>
      </c>
      <c r="D108" s="21">
        <v>2240</v>
      </c>
      <c r="E108" s="142" t="s">
        <v>57</v>
      </c>
      <c r="F108" s="38">
        <v>35000</v>
      </c>
      <c r="G108" s="33"/>
      <c r="H108" s="84">
        <f t="shared" ref="H108:I119" si="7">F108+J108+M108+P108+S108</f>
        <v>0</v>
      </c>
      <c r="I108" s="84">
        <f t="shared" si="7"/>
        <v>0</v>
      </c>
      <c r="J108" s="83"/>
      <c r="K108" s="83"/>
      <c r="L108" s="83">
        <f t="shared" si="1"/>
        <v>0</v>
      </c>
      <c r="M108" s="83">
        <v>-35000</v>
      </c>
      <c r="N108" s="83"/>
      <c r="O108" s="82">
        <f t="shared" si="2"/>
        <v>-35000</v>
      </c>
      <c r="P108" s="4"/>
      <c r="Q108" s="4"/>
      <c r="R108" s="4"/>
      <c r="S108" s="4"/>
      <c r="T108" s="4"/>
      <c r="U108" s="4"/>
    </row>
    <row r="109" spans="1:21" ht="27" customHeight="1" x14ac:dyDescent="0.3">
      <c r="A109" s="148" t="s">
        <v>78</v>
      </c>
      <c r="B109" s="148"/>
      <c r="C109" s="142" t="s">
        <v>50</v>
      </c>
      <c r="D109" s="39">
        <v>2240</v>
      </c>
      <c r="E109" s="57" t="s">
        <v>71</v>
      </c>
      <c r="F109" s="57">
        <v>150000</v>
      </c>
      <c r="G109" s="57"/>
      <c r="H109" s="84">
        <f t="shared" si="7"/>
        <v>0</v>
      </c>
      <c r="I109" s="84">
        <f t="shared" si="7"/>
        <v>0</v>
      </c>
      <c r="J109" s="83"/>
      <c r="K109" s="83"/>
      <c r="L109" s="83">
        <f t="shared" si="1"/>
        <v>0</v>
      </c>
      <c r="M109" s="83">
        <v>-150000</v>
      </c>
      <c r="N109" s="83"/>
      <c r="O109" s="82">
        <f t="shared" si="2"/>
        <v>-150000</v>
      </c>
      <c r="P109" s="4"/>
      <c r="Q109" s="4"/>
      <c r="R109" s="4"/>
      <c r="S109" s="4"/>
      <c r="T109" s="4"/>
      <c r="U109" s="4"/>
    </row>
    <row r="110" spans="1:21" ht="40.5" customHeight="1" x14ac:dyDescent="0.3">
      <c r="A110" s="148" t="s">
        <v>79</v>
      </c>
      <c r="B110" s="148"/>
      <c r="C110" s="142" t="s">
        <v>50</v>
      </c>
      <c r="D110" s="39">
        <v>2240</v>
      </c>
      <c r="E110" s="57" t="s">
        <v>59</v>
      </c>
      <c r="F110" s="57">
        <v>195000</v>
      </c>
      <c r="G110" s="57"/>
      <c r="H110" s="84">
        <f t="shared" si="7"/>
        <v>195000</v>
      </c>
      <c r="I110" s="84">
        <f t="shared" si="7"/>
        <v>0</v>
      </c>
      <c r="J110" s="83"/>
      <c r="K110" s="83"/>
      <c r="L110" s="83">
        <f t="shared" si="1"/>
        <v>0</v>
      </c>
      <c r="M110" s="83"/>
      <c r="N110" s="83"/>
      <c r="O110" s="82">
        <f t="shared" si="2"/>
        <v>0</v>
      </c>
      <c r="P110" s="4"/>
      <c r="Q110" s="4"/>
      <c r="R110" s="4"/>
      <c r="S110" s="4"/>
      <c r="T110" s="4"/>
      <c r="U110" s="4"/>
    </row>
    <row r="111" spans="1:21" ht="24" customHeight="1" x14ac:dyDescent="0.3">
      <c r="A111" s="148" t="s">
        <v>80</v>
      </c>
      <c r="B111" s="148"/>
      <c r="C111" s="142" t="s">
        <v>50</v>
      </c>
      <c r="D111" s="39">
        <v>2240</v>
      </c>
      <c r="E111" s="57" t="s">
        <v>60</v>
      </c>
      <c r="F111" s="57">
        <v>150000</v>
      </c>
      <c r="G111" s="57"/>
      <c r="H111" s="84">
        <f t="shared" si="7"/>
        <v>0</v>
      </c>
      <c r="I111" s="84">
        <f t="shared" si="7"/>
        <v>0</v>
      </c>
      <c r="J111" s="83"/>
      <c r="K111" s="83"/>
      <c r="L111" s="83">
        <f t="shared" si="1"/>
        <v>0</v>
      </c>
      <c r="M111" s="83">
        <v>-150000</v>
      </c>
      <c r="N111" s="83"/>
      <c r="O111" s="82">
        <f t="shared" si="2"/>
        <v>-150000</v>
      </c>
      <c r="P111" s="4"/>
      <c r="Q111" s="4"/>
      <c r="R111" s="4"/>
      <c r="S111" s="4"/>
      <c r="T111" s="4"/>
      <c r="U111" s="4"/>
    </row>
    <row r="112" spans="1:21" ht="33" customHeight="1" x14ac:dyDescent="0.3">
      <c r="A112" s="148" t="s">
        <v>81</v>
      </c>
      <c r="B112" s="148"/>
      <c r="C112" s="142" t="s">
        <v>50</v>
      </c>
      <c r="D112" s="39">
        <v>2240</v>
      </c>
      <c r="E112" s="57" t="s">
        <v>61</v>
      </c>
      <c r="F112" s="57">
        <v>100000</v>
      </c>
      <c r="G112" s="57"/>
      <c r="H112" s="84">
        <f t="shared" si="7"/>
        <v>0</v>
      </c>
      <c r="I112" s="84">
        <f t="shared" si="7"/>
        <v>0</v>
      </c>
      <c r="J112" s="83"/>
      <c r="K112" s="83"/>
      <c r="L112" s="83">
        <f t="shared" si="1"/>
        <v>0</v>
      </c>
      <c r="M112" s="83">
        <v>-100000</v>
      </c>
      <c r="N112" s="83"/>
      <c r="O112" s="82">
        <f t="shared" si="2"/>
        <v>-100000</v>
      </c>
      <c r="P112" s="4"/>
      <c r="Q112" s="4"/>
      <c r="R112" s="4"/>
      <c r="S112" s="4"/>
      <c r="T112" s="4"/>
      <c r="U112" s="4"/>
    </row>
    <row r="113" spans="1:21" ht="33" customHeight="1" x14ac:dyDescent="0.3">
      <c r="A113" s="148" t="s">
        <v>82</v>
      </c>
      <c r="B113" s="148"/>
      <c r="C113" s="142" t="s">
        <v>50</v>
      </c>
      <c r="D113" s="39">
        <v>2240</v>
      </c>
      <c r="E113" s="57" t="s">
        <v>83</v>
      </c>
      <c r="F113" s="57">
        <v>100000</v>
      </c>
      <c r="G113" s="57"/>
      <c r="H113" s="84">
        <f t="shared" si="7"/>
        <v>100000</v>
      </c>
      <c r="I113" s="84">
        <f t="shared" si="7"/>
        <v>0</v>
      </c>
      <c r="J113" s="83"/>
      <c r="K113" s="83"/>
      <c r="L113" s="83">
        <f t="shared" si="1"/>
        <v>0</v>
      </c>
      <c r="M113" s="83"/>
      <c r="N113" s="83"/>
      <c r="O113" s="82">
        <f t="shared" si="2"/>
        <v>0</v>
      </c>
      <c r="P113" s="4"/>
      <c r="Q113" s="4"/>
      <c r="R113" s="4"/>
      <c r="S113" s="4"/>
      <c r="T113" s="4"/>
      <c r="U113" s="4"/>
    </row>
    <row r="114" spans="1:21" ht="29.45" customHeight="1" x14ac:dyDescent="0.3">
      <c r="A114" s="148" t="s">
        <v>84</v>
      </c>
      <c r="B114" s="148"/>
      <c r="C114" s="142" t="s">
        <v>50</v>
      </c>
      <c r="D114" s="39">
        <v>2240</v>
      </c>
      <c r="E114" s="57" t="s">
        <v>85</v>
      </c>
      <c r="F114" s="57">
        <v>250000</v>
      </c>
      <c r="G114" s="57"/>
      <c r="H114" s="84">
        <f t="shared" si="7"/>
        <v>250000</v>
      </c>
      <c r="I114" s="84">
        <f t="shared" si="7"/>
        <v>0</v>
      </c>
      <c r="J114" s="83"/>
      <c r="K114" s="83"/>
      <c r="L114" s="83">
        <f t="shared" si="1"/>
        <v>0</v>
      </c>
      <c r="M114" s="83"/>
      <c r="N114" s="83"/>
      <c r="O114" s="82">
        <f t="shared" si="2"/>
        <v>0</v>
      </c>
      <c r="P114" s="4"/>
      <c r="Q114" s="4"/>
      <c r="R114" s="4"/>
      <c r="S114" s="4"/>
      <c r="T114" s="4"/>
      <c r="U114" s="4"/>
    </row>
    <row r="115" spans="1:21" ht="37.5" customHeight="1" x14ac:dyDescent="0.3">
      <c r="A115" s="148" t="s">
        <v>86</v>
      </c>
      <c r="B115" s="148"/>
      <c r="C115" s="142" t="s">
        <v>50</v>
      </c>
      <c r="D115" s="39">
        <v>2240</v>
      </c>
      <c r="E115" s="57" t="s">
        <v>87</v>
      </c>
      <c r="F115" s="57">
        <v>150000</v>
      </c>
      <c r="G115" s="57"/>
      <c r="H115" s="84">
        <f t="shared" si="7"/>
        <v>0</v>
      </c>
      <c r="I115" s="84">
        <f t="shared" si="7"/>
        <v>0</v>
      </c>
      <c r="J115" s="83"/>
      <c r="K115" s="83"/>
      <c r="L115" s="83">
        <f t="shared" si="1"/>
        <v>0</v>
      </c>
      <c r="M115" s="83">
        <v>-150000</v>
      </c>
      <c r="N115" s="83"/>
      <c r="O115" s="82">
        <f t="shared" si="2"/>
        <v>-150000</v>
      </c>
      <c r="P115" s="4"/>
      <c r="Q115" s="4"/>
      <c r="R115" s="4"/>
      <c r="S115" s="4"/>
      <c r="T115" s="4"/>
      <c r="U115" s="4"/>
    </row>
    <row r="116" spans="1:21" ht="32.25" customHeight="1" x14ac:dyDescent="0.3">
      <c r="A116" s="148" t="s">
        <v>88</v>
      </c>
      <c r="B116" s="148"/>
      <c r="C116" s="142" t="s">
        <v>50</v>
      </c>
      <c r="D116" s="39">
        <v>2240</v>
      </c>
      <c r="E116" s="57" t="s">
        <v>89</v>
      </c>
      <c r="F116" s="86">
        <v>180000</v>
      </c>
      <c r="G116" s="57"/>
      <c r="H116" s="84">
        <f t="shared" si="7"/>
        <v>180000</v>
      </c>
      <c r="I116" s="84">
        <f t="shared" si="7"/>
        <v>0</v>
      </c>
      <c r="J116" s="83"/>
      <c r="K116" s="83"/>
      <c r="L116" s="83">
        <f t="shared" si="1"/>
        <v>0</v>
      </c>
      <c r="M116" s="83"/>
      <c r="N116" s="83"/>
      <c r="O116" s="82">
        <f t="shared" si="2"/>
        <v>0</v>
      </c>
      <c r="P116" s="4"/>
      <c r="Q116" s="4"/>
      <c r="R116" s="4"/>
      <c r="S116" s="4"/>
      <c r="T116" s="4"/>
      <c r="U116" s="4"/>
    </row>
    <row r="117" spans="1:21" ht="37.5" customHeight="1" x14ac:dyDescent="0.3">
      <c r="A117" s="148" t="s">
        <v>90</v>
      </c>
      <c r="B117" s="148"/>
      <c r="C117" s="142" t="s">
        <v>50</v>
      </c>
      <c r="D117" s="39">
        <v>2240</v>
      </c>
      <c r="E117" s="57" t="s">
        <v>91</v>
      </c>
      <c r="F117" s="86">
        <v>180000</v>
      </c>
      <c r="G117" s="57"/>
      <c r="H117" s="84">
        <f t="shared" si="7"/>
        <v>180000</v>
      </c>
      <c r="I117" s="84">
        <f t="shared" si="7"/>
        <v>0</v>
      </c>
      <c r="J117" s="83"/>
      <c r="K117" s="83"/>
      <c r="L117" s="83">
        <f t="shared" si="1"/>
        <v>0</v>
      </c>
      <c r="M117" s="83"/>
      <c r="N117" s="83"/>
      <c r="O117" s="82">
        <f t="shared" si="2"/>
        <v>0</v>
      </c>
      <c r="P117" s="4"/>
      <c r="Q117" s="4"/>
      <c r="R117" s="4"/>
      <c r="S117" s="4"/>
      <c r="T117" s="4"/>
      <c r="U117" s="4"/>
    </row>
    <row r="118" spans="1:21" ht="42" customHeight="1" x14ac:dyDescent="0.3">
      <c r="A118" s="148" t="s">
        <v>92</v>
      </c>
      <c r="B118" s="148"/>
      <c r="C118" s="142" t="s">
        <v>50</v>
      </c>
      <c r="D118" s="39">
        <v>2240</v>
      </c>
      <c r="E118" s="57" t="s">
        <v>93</v>
      </c>
      <c r="F118" s="57">
        <v>120000</v>
      </c>
      <c r="G118" s="57"/>
      <c r="H118" s="84">
        <f t="shared" si="7"/>
        <v>50000</v>
      </c>
      <c r="I118" s="84">
        <f t="shared" si="7"/>
        <v>0</v>
      </c>
      <c r="J118" s="83"/>
      <c r="K118" s="83"/>
      <c r="L118" s="83">
        <f t="shared" si="1"/>
        <v>0</v>
      </c>
      <c r="M118" s="83">
        <v>-70000</v>
      </c>
      <c r="N118" s="83"/>
      <c r="O118" s="82">
        <f t="shared" si="2"/>
        <v>-70000</v>
      </c>
      <c r="P118" s="4"/>
      <c r="Q118" s="4"/>
      <c r="R118" s="4"/>
      <c r="S118" s="4"/>
      <c r="T118" s="4"/>
      <c r="U118" s="4"/>
    </row>
    <row r="119" spans="1:21" ht="42" customHeight="1" x14ac:dyDescent="0.3">
      <c r="A119" s="148" t="s">
        <v>294</v>
      </c>
      <c r="B119" s="148"/>
      <c r="C119" s="142" t="s">
        <v>50</v>
      </c>
      <c r="D119" s="39">
        <v>2240</v>
      </c>
      <c r="E119" s="57" t="s">
        <v>293</v>
      </c>
      <c r="F119" s="57">
        <v>0</v>
      </c>
      <c r="G119" s="57"/>
      <c r="H119" s="84">
        <f t="shared" si="7"/>
        <v>65000</v>
      </c>
      <c r="I119" s="84">
        <f t="shared" si="7"/>
        <v>0</v>
      </c>
      <c r="J119" s="83"/>
      <c r="K119" s="83"/>
      <c r="L119" s="83">
        <f t="shared" si="1"/>
        <v>0</v>
      </c>
      <c r="M119" s="83">
        <v>65000</v>
      </c>
      <c r="N119" s="83"/>
      <c r="O119" s="82">
        <f t="shared" si="2"/>
        <v>65000</v>
      </c>
      <c r="P119" s="4"/>
      <c r="Q119" s="4"/>
      <c r="R119" s="4"/>
      <c r="S119" s="4"/>
      <c r="T119" s="4"/>
      <c r="U119" s="4"/>
    </row>
    <row r="120" spans="1:21" ht="20.25" customHeight="1" x14ac:dyDescent="0.3">
      <c r="A120" s="148" t="s">
        <v>296</v>
      </c>
      <c r="B120" s="148"/>
      <c r="C120" s="142" t="s">
        <v>50</v>
      </c>
      <c r="D120" s="39">
        <v>2210</v>
      </c>
      <c r="E120" s="57" t="s">
        <v>295</v>
      </c>
      <c r="F120" s="57">
        <v>0</v>
      </c>
      <c r="G120" s="57"/>
      <c r="H120" s="84">
        <f>F120+J120+M120+P120+S120</f>
        <v>130000</v>
      </c>
      <c r="I120" s="84">
        <f>G120+K120+N120+Q120+T120</f>
        <v>0</v>
      </c>
      <c r="J120" s="83"/>
      <c r="K120" s="83"/>
      <c r="L120" s="83">
        <f t="shared" si="1"/>
        <v>0</v>
      </c>
      <c r="M120" s="83">
        <v>130000</v>
      </c>
      <c r="N120" s="83"/>
      <c r="O120" s="82">
        <f t="shared" si="2"/>
        <v>130000</v>
      </c>
      <c r="P120" s="4"/>
      <c r="Q120" s="4"/>
      <c r="R120" s="4"/>
      <c r="S120" s="4"/>
      <c r="T120" s="4"/>
      <c r="U120" s="4"/>
    </row>
    <row r="121" spans="1:21" ht="22.5" customHeight="1" x14ac:dyDescent="0.3">
      <c r="A121" s="148"/>
      <c r="B121" s="148"/>
      <c r="C121" s="142" t="s">
        <v>50</v>
      </c>
      <c r="D121" s="39">
        <v>3110</v>
      </c>
      <c r="E121" s="57" t="s">
        <v>295</v>
      </c>
      <c r="F121" s="57"/>
      <c r="G121" s="57">
        <v>0</v>
      </c>
      <c r="H121" s="84">
        <f>F121+J121+M121+P121+S121</f>
        <v>0</v>
      </c>
      <c r="I121" s="84">
        <f>G121+K121+N121+Q121+T121</f>
        <v>140000</v>
      </c>
      <c r="J121" s="83"/>
      <c r="K121" s="83"/>
      <c r="L121" s="83">
        <f t="shared" si="1"/>
        <v>0</v>
      </c>
      <c r="M121" s="83"/>
      <c r="N121" s="83">
        <v>140000</v>
      </c>
      <c r="O121" s="82">
        <f t="shared" si="2"/>
        <v>140000</v>
      </c>
      <c r="P121" s="4"/>
      <c r="Q121" s="4"/>
      <c r="R121" s="4"/>
      <c r="S121" s="4"/>
      <c r="T121" s="4"/>
      <c r="U121" s="4"/>
    </row>
    <row r="122" spans="1:21" ht="29.45" customHeight="1" x14ac:dyDescent="0.3">
      <c r="A122" s="174" t="s">
        <v>94</v>
      </c>
      <c r="B122" s="174"/>
      <c r="C122" s="174"/>
      <c r="D122" s="174"/>
      <c r="E122" s="174"/>
      <c r="F122" s="33"/>
      <c r="G122" s="33"/>
      <c r="H122" s="84"/>
      <c r="I122" s="84"/>
      <c r="J122" s="83"/>
      <c r="K122" s="83"/>
      <c r="L122" s="83">
        <f t="shared" si="1"/>
        <v>0</v>
      </c>
      <c r="M122" s="83"/>
      <c r="N122" s="83"/>
      <c r="O122" s="82">
        <f t="shared" si="2"/>
        <v>0</v>
      </c>
      <c r="P122" s="4"/>
      <c r="Q122" s="4"/>
      <c r="R122" s="4"/>
      <c r="S122" s="4"/>
      <c r="T122" s="4"/>
      <c r="U122" s="4"/>
    </row>
    <row r="123" spans="1:21" ht="31.5" customHeight="1" x14ac:dyDescent="0.3">
      <c r="A123" s="148" t="s">
        <v>95</v>
      </c>
      <c r="B123" s="148"/>
      <c r="C123" s="142" t="s">
        <v>50</v>
      </c>
      <c r="D123" s="39">
        <v>2240</v>
      </c>
      <c r="E123" s="57" t="s">
        <v>96</v>
      </c>
      <c r="F123" s="57">
        <v>0</v>
      </c>
      <c r="G123" s="57"/>
      <c r="H123" s="84">
        <f t="shared" ref="H123:I134" si="8">F123+J123+M123+P123+S123</f>
        <v>0</v>
      </c>
      <c r="I123" s="84">
        <f t="shared" si="8"/>
        <v>0</v>
      </c>
      <c r="J123" s="83"/>
      <c r="K123" s="83"/>
      <c r="L123" s="83">
        <f t="shared" si="1"/>
        <v>0</v>
      </c>
      <c r="M123" s="83"/>
      <c r="N123" s="83"/>
      <c r="O123" s="82">
        <f t="shared" si="2"/>
        <v>0</v>
      </c>
      <c r="P123" s="4"/>
      <c r="Q123" s="4"/>
      <c r="R123" s="4"/>
      <c r="S123" s="4"/>
      <c r="T123" s="4"/>
      <c r="U123" s="4"/>
    </row>
    <row r="124" spans="1:21" ht="25.5" customHeight="1" x14ac:dyDescent="0.3">
      <c r="A124" s="148" t="s">
        <v>97</v>
      </c>
      <c r="B124" s="173"/>
      <c r="C124" s="142" t="s">
        <v>50</v>
      </c>
      <c r="D124" s="116">
        <v>2240</v>
      </c>
      <c r="E124" s="42" t="s">
        <v>98</v>
      </c>
      <c r="F124" s="42">
        <v>0</v>
      </c>
      <c r="G124" s="42"/>
      <c r="H124" s="84">
        <f t="shared" si="8"/>
        <v>0</v>
      </c>
      <c r="I124" s="84">
        <f t="shared" si="8"/>
        <v>0</v>
      </c>
      <c r="J124" s="83"/>
      <c r="K124" s="83"/>
      <c r="L124" s="83">
        <f t="shared" si="1"/>
        <v>0</v>
      </c>
      <c r="M124" s="83"/>
      <c r="N124" s="83"/>
      <c r="O124" s="82">
        <f t="shared" si="2"/>
        <v>0</v>
      </c>
      <c r="P124" s="4"/>
      <c r="Q124" s="4"/>
      <c r="R124" s="4"/>
      <c r="S124" s="4"/>
      <c r="T124" s="4"/>
      <c r="U124" s="4"/>
    </row>
    <row r="125" spans="1:21" ht="27" customHeight="1" x14ac:dyDescent="0.3">
      <c r="A125" s="148" t="s">
        <v>99</v>
      </c>
      <c r="B125" s="148"/>
      <c r="C125" s="142" t="s">
        <v>50</v>
      </c>
      <c r="D125" s="39">
        <v>2240</v>
      </c>
      <c r="E125" s="42" t="s">
        <v>100</v>
      </c>
      <c r="F125" s="42">
        <v>0</v>
      </c>
      <c r="G125" s="42"/>
      <c r="H125" s="84">
        <f t="shared" si="8"/>
        <v>0</v>
      </c>
      <c r="I125" s="84">
        <f t="shared" si="8"/>
        <v>0</v>
      </c>
      <c r="J125" s="83"/>
      <c r="K125" s="83"/>
      <c r="L125" s="83">
        <f t="shared" si="1"/>
        <v>0</v>
      </c>
      <c r="M125" s="83"/>
      <c r="N125" s="83"/>
      <c r="O125" s="82">
        <f t="shared" si="2"/>
        <v>0</v>
      </c>
      <c r="P125" s="4"/>
      <c r="Q125" s="4"/>
      <c r="R125" s="4"/>
      <c r="S125" s="4"/>
      <c r="T125" s="4"/>
      <c r="U125" s="4"/>
    </row>
    <row r="126" spans="1:21" ht="27" customHeight="1" x14ac:dyDescent="0.3">
      <c r="A126" s="148" t="s">
        <v>101</v>
      </c>
      <c r="B126" s="148"/>
      <c r="C126" s="142" t="s">
        <v>50</v>
      </c>
      <c r="D126" s="116">
        <v>2240</v>
      </c>
      <c r="E126" s="42" t="s">
        <v>102</v>
      </c>
      <c r="F126" s="42">
        <v>0</v>
      </c>
      <c r="G126" s="42"/>
      <c r="H126" s="84">
        <f t="shared" si="8"/>
        <v>0</v>
      </c>
      <c r="I126" s="84">
        <f t="shared" si="8"/>
        <v>0</v>
      </c>
      <c r="J126" s="83"/>
      <c r="K126" s="83"/>
      <c r="L126" s="83">
        <f t="shared" si="1"/>
        <v>0</v>
      </c>
      <c r="M126" s="83"/>
      <c r="N126" s="83"/>
      <c r="O126" s="82">
        <f t="shared" si="2"/>
        <v>0</v>
      </c>
      <c r="P126" s="4"/>
      <c r="Q126" s="4"/>
      <c r="R126" s="4"/>
      <c r="S126" s="4"/>
      <c r="T126" s="4"/>
      <c r="U126" s="4"/>
    </row>
    <row r="127" spans="1:21" ht="36" customHeight="1" x14ac:dyDescent="0.3">
      <c r="A127" s="148" t="s">
        <v>103</v>
      </c>
      <c r="B127" s="148"/>
      <c r="C127" s="142" t="s">
        <v>50</v>
      </c>
      <c r="D127" s="39">
        <v>2240</v>
      </c>
      <c r="E127" s="42" t="s">
        <v>104</v>
      </c>
      <c r="F127" s="42">
        <v>0</v>
      </c>
      <c r="G127" s="42"/>
      <c r="H127" s="84">
        <f t="shared" si="8"/>
        <v>0</v>
      </c>
      <c r="I127" s="84">
        <f t="shared" si="8"/>
        <v>0</v>
      </c>
      <c r="J127" s="83"/>
      <c r="K127" s="83"/>
      <c r="L127" s="83">
        <f t="shared" si="1"/>
        <v>0</v>
      </c>
      <c r="M127" s="83"/>
      <c r="N127" s="83"/>
      <c r="O127" s="82">
        <f t="shared" si="2"/>
        <v>0</v>
      </c>
      <c r="P127" s="4"/>
      <c r="Q127" s="4"/>
      <c r="R127" s="4"/>
      <c r="S127" s="4"/>
      <c r="T127" s="4"/>
      <c r="U127" s="4"/>
    </row>
    <row r="128" spans="1:21" ht="27" customHeight="1" x14ac:dyDescent="0.3">
      <c r="A128" s="148" t="s">
        <v>105</v>
      </c>
      <c r="B128" s="148"/>
      <c r="C128" s="142" t="s">
        <v>50</v>
      </c>
      <c r="D128" s="116">
        <v>2240</v>
      </c>
      <c r="E128" s="42" t="s">
        <v>106</v>
      </c>
      <c r="F128" s="42">
        <v>0</v>
      </c>
      <c r="G128" s="42"/>
      <c r="H128" s="84">
        <f t="shared" si="8"/>
        <v>0</v>
      </c>
      <c r="I128" s="84">
        <f t="shared" si="8"/>
        <v>0</v>
      </c>
      <c r="J128" s="83"/>
      <c r="K128" s="83"/>
      <c r="L128" s="83">
        <f t="shared" si="1"/>
        <v>0</v>
      </c>
      <c r="M128" s="83"/>
      <c r="N128" s="83"/>
      <c r="O128" s="82">
        <f t="shared" si="2"/>
        <v>0</v>
      </c>
      <c r="P128" s="4"/>
      <c r="Q128" s="4"/>
      <c r="R128" s="4"/>
      <c r="S128" s="4"/>
      <c r="T128" s="4"/>
      <c r="U128" s="4"/>
    </row>
    <row r="129" spans="1:21" ht="38.25" customHeight="1" x14ac:dyDescent="0.3">
      <c r="A129" s="148" t="s">
        <v>107</v>
      </c>
      <c r="B129" s="148"/>
      <c r="C129" s="142" t="s">
        <v>50</v>
      </c>
      <c r="D129" s="39">
        <v>2240</v>
      </c>
      <c r="E129" s="42" t="s">
        <v>108</v>
      </c>
      <c r="F129" s="42">
        <v>0</v>
      </c>
      <c r="G129" s="42"/>
      <c r="H129" s="84">
        <f t="shared" si="8"/>
        <v>0</v>
      </c>
      <c r="I129" s="84">
        <f t="shared" si="8"/>
        <v>0</v>
      </c>
      <c r="J129" s="83"/>
      <c r="K129" s="83"/>
      <c r="L129" s="83">
        <f t="shared" si="1"/>
        <v>0</v>
      </c>
      <c r="M129" s="83"/>
      <c r="N129" s="83"/>
      <c r="O129" s="82">
        <f t="shared" si="2"/>
        <v>0</v>
      </c>
      <c r="P129" s="4"/>
      <c r="Q129" s="4"/>
      <c r="R129" s="4"/>
      <c r="S129" s="4"/>
      <c r="T129" s="4"/>
      <c r="U129" s="4"/>
    </row>
    <row r="130" spans="1:21" ht="35.450000000000003" customHeight="1" x14ac:dyDescent="0.3">
      <c r="A130" s="148" t="s">
        <v>109</v>
      </c>
      <c r="B130" s="148"/>
      <c r="C130" s="142" t="s">
        <v>50</v>
      </c>
      <c r="D130" s="116">
        <v>2240</v>
      </c>
      <c r="E130" s="42" t="s">
        <v>110</v>
      </c>
      <c r="F130" s="142">
        <v>0</v>
      </c>
      <c r="G130" s="142"/>
      <c r="H130" s="84">
        <f t="shared" si="8"/>
        <v>0</v>
      </c>
      <c r="I130" s="84">
        <f t="shared" si="8"/>
        <v>0</v>
      </c>
      <c r="J130" s="83"/>
      <c r="K130" s="83"/>
      <c r="L130" s="83">
        <f t="shared" si="1"/>
        <v>0</v>
      </c>
      <c r="M130" s="83"/>
      <c r="N130" s="83"/>
      <c r="O130" s="82">
        <f t="shared" si="2"/>
        <v>0</v>
      </c>
      <c r="P130" s="4"/>
      <c r="Q130" s="4"/>
      <c r="R130" s="4"/>
      <c r="S130" s="4"/>
      <c r="T130" s="4"/>
      <c r="U130" s="4"/>
    </row>
    <row r="131" spans="1:21" ht="30" customHeight="1" x14ac:dyDescent="0.3">
      <c r="A131" s="148" t="s">
        <v>111</v>
      </c>
      <c r="B131" s="148"/>
      <c r="C131" s="142" t="s">
        <v>50</v>
      </c>
      <c r="D131" s="21" t="s">
        <v>112</v>
      </c>
      <c r="E131" s="42" t="s">
        <v>113</v>
      </c>
      <c r="F131" s="142">
        <v>40000</v>
      </c>
      <c r="G131" s="142"/>
      <c r="H131" s="84">
        <f t="shared" si="8"/>
        <v>40000</v>
      </c>
      <c r="I131" s="84">
        <f t="shared" si="8"/>
        <v>0</v>
      </c>
      <c r="J131" s="83"/>
      <c r="K131" s="83"/>
      <c r="L131" s="83">
        <f t="shared" si="1"/>
        <v>0</v>
      </c>
      <c r="M131" s="83"/>
      <c r="N131" s="83"/>
      <c r="O131" s="82">
        <f t="shared" si="2"/>
        <v>0</v>
      </c>
      <c r="P131" s="4"/>
      <c r="Q131" s="4"/>
      <c r="R131" s="4"/>
      <c r="S131" s="4"/>
      <c r="T131" s="4"/>
      <c r="U131" s="4"/>
    </row>
    <row r="132" spans="1:21" ht="25.5" customHeight="1" x14ac:dyDescent="0.3">
      <c r="A132" s="148" t="s">
        <v>114</v>
      </c>
      <c r="B132" s="148"/>
      <c r="C132" s="142" t="s">
        <v>50</v>
      </c>
      <c r="D132" s="116" t="s">
        <v>112</v>
      </c>
      <c r="E132" s="42" t="s">
        <v>115</v>
      </c>
      <c r="F132" s="142">
        <v>0</v>
      </c>
      <c r="G132" s="142"/>
      <c r="H132" s="84">
        <f t="shared" si="8"/>
        <v>0</v>
      </c>
      <c r="I132" s="84">
        <f t="shared" si="8"/>
        <v>0</v>
      </c>
      <c r="J132" s="83"/>
      <c r="K132" s="83"/>
      <c r="L132" s="83">
        <f t="shared" si="1"/>
        <v>0</v>
      </c>
      <c r="M132" s="83"/>
      <c r="N132" s="83"/>
      <c r="O132" s="82">
        <f t="shared" si="2"/>
        <v>0</v>
      </c>
      <c r="P132" s="4"/>
      <c r="Q132" s="4"/>
      <c r="R132" s="4"/>
      <c r="S132" s="4"/>
      <c r="T132" s="4"/>
      <c r="U132" s="4"/>
    </row>
    <row r="133" spans="1:21" ht="30" customHeight="1" x14ac:dyDescent="0.3">
      <c r="A133" s="148" t="s">
        <v>116</v>
      </c>
      <c r="B133" s="148"/>
      <c r="C133" s="142" t="s">
        <v>50</v>
      </c>
      <c r="D133" s="21" t="s">
        <v>112</v>
      </c>
      <c r="E133" s="42" t="s">
        <v>117</v>
      </c>
      <c r="F133" s="142">
        <v>0</v>
      </c>
      <c r="G133" s="142"/>
      <c r="H133" s="84">
        <f t="shared" si="8"/>
        <v>0</v>
      </c>
      <c r="I133" s="84">
        <f t="shared" si="8"/>
        <v>0</v>
      </c>
      <c r="J133" s="83"/>
      <c r="K133" s="83"/>
      <c r="L133" s="83">
        <f t="shared" si="1"/>
        <v>0</v>
      </c>
      <c r="M133" s="83"/>
      <c r="N133" s="83"/>
      <c r="O133" s="82">
        <f t="shared" si="2"/>
        <v>0</v>
      </c>
      <c r="P133" s="4"/>
      <c r="Q133" s="4"/>
      <c r="R133" s="4"/>
      <c r="S133" s="4"/>
      <c r="T133" s="4"/>
      <c r="U133" s="4"/>
    </row>
    <row r="134" spans="1:21" ht="39" customHeight="1" x14ac:dyDescent="0.3">
      <c r="A134" s="148" t="s">
        <v>248</v>
      </c>
      <c r="B134" s="148"/>
      <c r="C134" s="142" t="s">
        <v>50</v>
      </c>
      <c r="D134" s="116" t="s">
        <v>112</v>
      </c>
      <c r="E134" s="42" t="s">
        <v>118</v>
      </c>
      <c r="F134" s="142">
        <v>0</v>
      </c>
      <c r="G134" s="142"/>
      <c r="H134" s="84">
        <f t="shared" si="8"/>
        <v>80000</v>
      </c>
      <c r="I134" s="84">
        <f t="shared" si="8"/>
        <v>0</v>
      </c>
      <c r="J134" s="83"/>
      <c r="K134" s="83"/>
      <c r="L134" s="83">
        <f t="shared" si="1"/>
        <v>0</v>
      </c>
      <c r="M134" s="83">
        <v>80000</v>
      </c>
      <c r="N134" s="83"/>
      <c r="O134" s="82">
        <f t="shared" si="2"/>
        <v>80000</v>
      </c>
      <c r="P134" s="4"/>
      <c r="Q134" s="4"/>
      <c r="R134" s="4"/>
      <c r="S134" s="4"/>
      <c r="T134" s="4"/>
      <c r="U134" s="4"/>
    </row>
    <row r="135" spans="1:21" ht="29.45" customHeight="1" x14ac:dyDescent="0.3">
      <c r="A135" s="174" t="s">
        <v>258</v>
      </c>
      <c r="B135" s="174"/>
      <c r="C135" s="174"/>
      <c r="D135" s="174"/>
      <c r="E135" s="174"/>
      <c r="F135" s="33"/>
      <c r="G135" s="33"/>
      <c r="H135" s="84"/>
      <c r="I135" s="84"/>
      <c r="J135" s="83"/>
      <c r="K135" s="83"/>
      <c r="L135" s="83">
        <f t="shared" si="1"/>
        <v>0</v>
      </c>
      <c r="M135" s="83"/>
      <c r="N135" s="83"/>
      <c r="O135" s="82">
        <f t="shared" si="2"/>
        <v>0</v>
      </c>
      <c r="P135" s="4"/>
      <c r="Q135" s="4"/>
      <c r="R135" s="4"/>
      <c r="S135" s="4"/>
      <c r="T135" s="4"/>
      <c r="U135" s="4"/>
    </row>
    <row r="136" spans="1:21" ht="31.5" customHeight="1" x14ac:dyDescent="0.3">
      <c r="A136" s="148" t="s">
        <v>259</v>
      </c>
      <c r="B136" s="148"/>
      <c r="C136" s="142" t="s">
        <v>50</v>
      </c>
      <c r="D136" s="39">
        <v>2240</v>
      </c>
      <c r="E136" s="57" t="s">
        <v>119</v>
      </c>
      <c r="F136" s="57">
        <v>0</v>
      </c>
      <c r="G136" s="57"/>
      <c r="H136" s="84">
        <f t="shared" ref="H136:I138" si="9">F136+J136+M136+P136+S136</f>
        <v>960000</v>
      </c>
      <c r="I136" s="84">
        <f t="shared" si="9"/>
        <v>0</v>
      </c>
      <c r="J136" s="83"/>
      <c r="K136" s="83"/>
      <c r="L136" s="83">
        <f t="shared" si="1"/>
        <v>0</v>
      </c>
      <c r="M136" s="83">
        <v>960000</v>
      </c>
      <c r="N136" s="83"/>
      <c r="O136" s="82">
        <f t="shared" si="2"/>
        <v>960000</v>
      </c>
      <c r="P136" s="4"/>
      <c r="Q136" s="4"/>
      <c r="R136" s="4"/>
      <c r="S136" s="4"/>
      <c r="T136" s="4"/>
      <c r="U136" s="4"/>
    </row>
    <row r="137" spans="1:21" ht="25.5" customHeight="1" x14ac:dyDescent="0.3">
      <c r="A137" s="148" t="s">
        <v>260</v>
      </c>
      <c r="B137" s="173"/>
      <c r="C137" s="142" t="s">
        <v>50</v>
      </c>
      <c r="D137" s="116">
        <v>2240</v>
      </c>
      <c r="E137" s="57" t="s">
        <v>166</v>
      </c>
      <c r="F137" s="42">
        <v>0</v>
      </c>
      <c r="G137" s="42"/>
      <c r="H137" s="84">
        <f t="shared" si="9"/>
        <v>300000</v>
      </c>
      <c r="I137" s="84">
        <f t="shared" si="9"/>
        <v>0</v>
      </c>
      <c r="J137" s="83"/>
      <c r="K137" s="83"/>
      <c r="L137" s="83">
        <f t="shared" ref="L137:L200" si="10">SUM(J137:K137)</f>
        <v>0</v>
      </c>
      <c r="M137" s="83">
        <v>300000</v>
      </c>
      <c r="N137" s="83"/>
      <c r="O137" s="82">
        <f t="shared" ref="O137:O200" si="11">SUM(M137:N137)</f>
        <v>300000</v>
      </c>
      <c r="P137" s="4"/>
      <c r="Q137" s="4"/>
      <c r="R137" s="4"/>
      <c r="S137" s="4"/>
      <c r="T137" s="4"/>
      <c r="U137" s="4"/>
    </row>
    <row r="138" spans="1:21" ht="27" customHeight="1" x14ac:dyDescent="0.3">
      <c r="A138" s="148" t="s">
        <v>261</v>
      </c>
      <c r="B138" s="148"/>
      <c r="C138" s="142" t="s">
        <v>50</v>
      </c>
      <c r="D138" s="39">
        <v>2240</v>
      </c>
      <c r="E138" s="57" t="s">
        <v>167</v>
      </c>
      <c r="F138" s="42">
        <v>0</v>
      </c>
      <c r="G138" s="42"/>
      <c r="H138" s="84">
        <f t="shared" si="9"/>
        <v>600000</v>
      </c>
      <c r="I138" s="84">
        <f t="shared" si="9"/>
        <v>0</v>
      </c>
      <c r="J138" s="83"/>
      <c r="K138" s="83"/>
      <c r="L138" s="83">
        <f t="shared" si="10"/>
        <v>0</v>
      </c>
      <c r="M138" s="83">
        <v>600000</v>
      </c>
      <c r="N138" s="83"/>
      <c r="O138" s="82">
        <f t="shared" si="11"/>
        <v>600000</v>
      </c>
      <c r="P138" s="4"/>
      <c r="Q138" s="4"/>
      <c r="R138" s="4"/>
      <c r="S138" s="4"/>
      <c r="T138" s="4"/>
      <c r="U138" s="4"/>
    </row>
    <row r="139" spans="1:21" ht="48.75" customHeight="1" x14ac:dyDescent="0.3">
      <c r="A139" s="163" t="s">
        <v>120</v>
      </c>
      <c r="B139" s="163"/>
      <c r="C139" s="163"/>
      <c r="D139" s="163"/>
      <c r="E139" s="163"/>
      <c r="F139" s="33"/>
      <c r="G139" s="33"/>
      <c r="H139" s="84"/>
      <c r="I139" s="84"/>
      <c r="J139" s="83"/>
      <c r="K139" s="83"/>
      <c r="L139" s="83">
        <f t="shared" si="10"/>
        <v>0</v>
      </c>
      <c r="M139" s="83"/>
      <c r="N139" s="83"/>
      <c r="O139" s="82">
        <f t="shared" si="11"/>
        <v>0</v>
      </c>
      <c r="P139" s="4"/>
      <c r="Q139" s="4"/>
      <c r="R139" s="4"/>
      <c r="S139" s="4"/>
      <c r="T139" s="4"/>
      <c r="U139" s="4"/>
    </row>
    <row r="140" spans="1:21" ht="46.15" customHeight="1" x14ac:dyDescent="0.3">
      <c r="A140" s="164" t="s">
        <v>121</v>
      </c>
      <c r="B140" s="164"/>
      <c r="C140" s="164"/>
      <c r="D140" s="164"/>
      <c r="E140" s="164"/>
      <c r="F140" s="33"/>
      <c r="G140" s="33"/>
      <c r="H140" s="84"/>
      <c r="I140" s="84"/>
      <c r="J140" s="83"/>
      <c r="K140" s="83"/>
      <c r="L140" s="83">
        <f t="shared" si="10"/>
        <v>0</v>
      </c>
      <c r="M140" s="83"/>
      <c r="N140" s="83"/>
      <c r="O140" s="82">
        <f t="shared" si="11"/>
        <v>0</v>
      </c>
      <c r="P140" s="4"/>
      <c r="Q140" s="4"/>
      <c r="R140" s="4"/>
      <c r="S140" s="4"/>
      <c r="T140" s="4"/>
      <c r="U140" s="4"/>
    </row>
    <row r="141" spans="1:21" ht="28.5" customHeight="1" x14ac:dyDescent="0.3">
      <c r="A141" s="148" t="s">
        <v>122</v>
      </c>
      <c r="B141" s="148"/>
      <c r="C141" s="142" t="s">
        <v>50</v>
      </c>
      <c r="D141" s="21" t="s">
        <v>112</v>
      </c>
      <c r="E141" s="42" t="s">
        <v>51</v>
      </c>
      <c r="F141" s="142">
        <v>72000</v>
      </c>
      <c r="G141" s="142"/>
      <c r="H141" s="84">
        <f t="shared" ref="H141:I160" si="12">F141+J141+M141+P141+S141</f>
        <v>90000</v>
      </c>
      <c r="I141" s="84">
        <f t="shared" si="12"/>
        <v>0</v>
      </c>
      <c r="J141" s="83"/>
      <c r="K141" s="83"/>
      <c r="L141" s="83">
        <f t="shared" si="10"/>
        <v>0</v>
      </c>
      <c r="M141" s="83">
        <v>18000</v>
      </c>
      <c r="N141" s="83"/>
      <c r="O141" s="82">
        <f t="shared" si="11"/>
        <v>18000</v>
      </c>
      <c r="P141" s="4"/>
      <c r="Q141" s="4"/>
      <c r="R141" s="4"/>
      <c r="S141" s="4"/>
      <c r="T141" s="4"/>
      <c r="U141" s="4"/>
    </row>
    <row r="142" spans="1:21" ht="30.75" customHeight="1" x14ac:dyDescent="0.3">
      <c r="A142" s="148" t="s">
        <v>123</v>
      </c>
      <c r="B142" s="148"/>
      <c r="C142" s="142" t="s">
        <v>50</v>
      </c>
      <c r="D142" s="21" t="s">
        <v>112</v>
      </c>
      <c r="E142" s="42" t="s">
        <v>53</v>
      </c>
      <c r="F142" s="142">
        <v>48000</v>
      </c>
      <c r="G142" s="142"/>
      <c r="H142" s="84">
        <f t="shared" si="12"/>
        <v>0</v>
      </c>
      <c r="I142" s="84">
        <f t="shared" si="12"/>
        <v>0</v>
      </c>
      <c r="J142" s="83"/>
      <c r="K142" s="83"/>
      <c r="L142" s="83">
        <f t="shared" si="10"/>
        <v>0</v>
      </c>
      <c r="M142" s="83">
        <v>-48000</v>
      </c>
      <c r="N142" s="83"/>
      <c r="O142" s="82">
        <f t="shared" si="11"/>
        <v>-48000</v>
      </c>
      <c r="P142" s="4"/>
      <c r="Q142" s="4"/>
      <c r="R142" s="4"/>
      <c r="S142" s="4"/>
      <c r="T142" s="4"/>
      <c r="U142" s="4"/>
    </row>
    <row r="143" spans="1:21" ht="25.5" customHeight="1" x14ac:dyDescent="0.3">
      <c r="A143" s="148" t="s">
        <v>124</v>
      </c>
      <c r="B143" s="148"/>
      <c r="C143" s="142" t="s">
        <v>50</v>
      </c>
      <c r="D143" s="21" t="s">
        <v>112</v>
      </c>
      <c r="E143" s="42" t="s">
        <v>125</v>
      </c>
      <c r="F143" s="142">
        <v>48000</v>
      </c>
      <c r="G143" s="142"/>
      <c r="H143" s="84">
        <f t="shared" si="12"/>
        <v>36000</v>
      </c>
      <c r="I143" s="84">
        <f t="shared" si="12"/>
        <v>0</v>
      </c>
      <c r="J143" s="83"/>
      <c r="K143" s="83"/>
      <c r="L143" s="83">
        <f t="shared" si="10"/>
        <v>0</v>
      </c>
      <c r="M143" s="83">
        <v>-12000</v>
      </c>
      <c r="N143" s="83"/>
      <c r="O143" s="82">
        <f t="shared" si="11"/>
        <v>-12000</v>
      </c>
      <c r="P143" s="4"/>
      <c r="Q143" s="4"/>
      <c r="R143" s="4"/>
      <c r="S143" s="4"/>
      <c r="T143" s="4"/>
      <c r="U143" s="4"/>
    </row>
    <row r="144" spans="1:21" ht="27.75" customHeight="1" x14ac:dyDescent="0.3">
      <c r="A144" s="148" t="s">
        <v>126</v>
      </c>
      <c r="B144" s="148"/>
      <c r="C144" s="142" t="s">
        <v>50</v>
      </c>
      <c r="D144" s="21" t="s">
        <v>112</v>
      </c>
      <c r="E144" s="42" t="s">
        <v>127</v>
      </c>
      <c r="F144" s="142">
        <v>48000</v>
      </c>
      <c r="G144" s="142"/>
      <c r="H144" s="84">
        <f t="shared" si="12"/>
        <v>18000</v>
      </c>
      <c r="I144" s="84">
        <f t="shared" si="12"/>
        <v>0</v>
      </c>
      <c r="J144" s="83"/>
      <c r="K144" s="83"/>
      <c r="L144" s="83">
        <f t="shared" si="10"/>
        <v>0</v>
      </c>
      <c r="M144" s="83">
        <v>-30000</v>
      </c>
      <c r="N144" s="83"/>
      <c r="O144" s="82">
        <f t="shared" si="11"/>
        <v>-30000</v>
      </c>
      <c r="P144" s="4"/>
      <c r="Q144" s="4"/>
      <c r="R144" s="4"/>
      <c r="S144" s="4"/>
      <c r="T144" s="4"/>
      <c r="U144" s="4"/>
    </row>
    <row r="145" spans="1:21" ht="39" customHeight="1" x14ac:dyDescent="0.3">
      <c r="A145" s="148" t="s">
        <v>249</v>
      </c>
      <c r="B145" s="148"/>
      <c r="C145" s="142" t="s">
        <v>50</v>
      </c>
      <c r="D145" s="21" t="s">
        <v>112</v>
      </c>
      <c r="E145" s="42" t="s">
        <v>128</v>
      </c>
      <c r="F145" s="142">
        <v>96000</v>
      </c>
      <c r="G145" s="142"/>
      <c r="H145" s="84">
        <f t="shared" si="12"/>
        <v>72000</v>
      </c>
      <c r="I145" s="84">
        <f t="shared" si="12"/>
        <v>0</v>
      </c>
      <c r="J145" s="83"/>
      <c r="K145" s="83"/>
      <c r="L145" s="83">
        <f t="shared" si="10"/>
        <v>0</v>
      </c>
      <c r="M145" s="83">
        <v>-24000</v>
      </c>
      <c r="N145" s="83"/>
      <c r="O145" s="82">
        <f t="shared" si="11"/>
        <v>-24000</v>
      </c>
      <c r="P145" s="4"/>
      <c r="Q145" s="4"/>
      <c r="R145" s="4"/>
      <c r="S145" s="4"/>
      <c r="T145" s="4"/>
      <c r="U145" s="4"/>
    </row>
    <row r="146" spans="1:21" ht="45" customHeight="1" x14ac:dyDescent="0.3">
      <c r="A146" s="148" t="s">
        <v>129</v>
      </c>
      <c r="B146" s="148"/>
      <c r="C146" s="142" t="s">
        <v>50</v>
      </c>
      <c r="D146" s="21" t="s">
        <v>112</v>
      </c>
      <c r="E146" s="42" t="s">
        <v>130</v>
      </c>
      <c r="F146" s="142">
        <v>9600</v>
      </c>
      <c r="G146" s="142"/>
      <c r="H146" s="84">
        <f t="shared" si="12"/>
        <v>18000</v>
      </c>
      <c r="I146" s="84">
        <f t="shared" si="12"/>
        <v>0</v>
      </c>
      <c r="J146" s="83"/>
      <c r="K146" s="83"/>
      <c r="L146" s="83">
        <f t="shared" si="10"/>
        <v>0</v>
      </c>
      <c r="M146" s="83">
        <v>8400</v>
      </c>
      <c r="N146" s="83"/>
      <c r="O146" s="82">
        <f t="shared" si="11"/>
        <v>8400</v>
      </c>
      <c r="P146" s="4"/>
      <c r="Q146" s="4"/>
      <c r="R146" s="4"/>
      <c r="S146" s="4"/>
      <c r="T146" s="4"/>
      <c r="U146" s="4"/>
    </row>
    <row r="147" spans="1:21" ht="40.9" customHeight="1" x14ac:dyDescent="0.3">
      <c r="A147" s="148" t="s">
        <v>131</v>
      </c>
      <c r="B147" s="148"/>
      <c r="C147" s="142" t="s">
        <v>50</v>
      </c>
      <c r="D147" s="21" t="s">
        <v>112</v>
      </c>
      <c r="E147" s="42" t="s">
        <v>132</v>
      </c>
      <c r="F147" s="142">
        <v>14400</v>
      </c>
      <c r="G147" s="142"/>
      <c r="H147" s="84">
        <f t="shared" si="12"/>
        <v>36000</v>
      </c>
      <c r="I147" s="84">
        <f t="shared" si="12"/>
        <v>0</v>
      </c>
      <c r="J147" s="83"/>
      <c r="K147" s="83"/>
      <c r="L147" s="83">
        <f t="shared" si="10"/>
        <v>0</v>
      </c>
      <c r="M147" s="83">
        <v>21600</v>
      </c>
      <c r="N147" s="83"/>
      <c r="O147" s="82">
        <f t="shared" si="11"/>
        <v>21600</v>
      </c>
      <c r="P147" s="4"/>
      <c r="Q147" s="4"/>
      <c r="R147" s="4"/>
      <c r="S147" s="4"/>
      <c r="T147" s="4"/>
      <c r="U147" s="4"/>
    </row>
    <row r="148" spans="1:21" ht="22.5" customHeight="1" x14ac:dyDescent="0.3">
      <c r="A148" s="148" t="s">
        <v>133</v>
      </c>
      <c r="B148" s="148"/>
      <c r="C148" s="142" t="s">
        <v>50</v>
      </c>
      <c r="D148" s="21" t="s">
        <v>112</v>
      </c>
      <c r="E148" s="42" t="s">
        <v>134</v>
      </c>
      <c r="F148" s="142">
        <v>9600</v>
      </c>
      <c r="G148" s="142"/>
      <c r="H148" s="84">
        <f t="shared" si="12"/>
        <v>18000</v>
      </c>
      <c r="I148" s="84">
        <f t="shared" si="12"/>
        <v>0</v>
      </c>
      <c r="J148" s="83"/>
      <c r="K148" s="83"/>
      <c r="L148" s="83">
        <f t="shared" si="10"/>
        <v>0</v>
      </c>
      <c r="M148" s="83">
        <v>8400</v>
      </c>
      <c r="N148" s="83"/>
      <c r="O148" s="82">
        <f t="shared" si="11"/>
        <v>8400</v>
      </c>
      <c r="P148" s="4"/>
      <c r="Q148" s="4"/>
      <c r="R148" s="4"/>
      <c r="S148" s="4"/>
      <c r="T148" s="4"/>
      <c r="U148" s="4"/>
    </row>
    <row r="149" spans="1:21" ht="28.5" customHeight="1" x14ac:dyDescent="0.3">
      <c r="A149" s="148" t="s">
        <v>135</v>
      </c>
      <c r="B149" s="148"/>
      <c r="C149" s="142" t="s">
        <v>50</v>
      </c>
      <c r="D149" s="21" t="s">
        <v>112</v>
      </c>
      <c r="E149" s="42" t="s">
        <v>136</v>
      </c>
      <c r="F149" s="142">
        <v>9600</v>
      </c>
      <c r="G149" s="142"/>
      <c r="H149" s="84">
        <f t="shared" si="12"/>
        <v>18000</v>
      </c>
      <c r="I149" s="84">
        <f t="shared" si="12"/>
        <v>0</v>
      </c>
      <c r="J149" s="83"/>
      <c r="K149" s="83"/>
      <c r="L149" s="83">
        <f t="shared" si="10"/>
        <v>0</v>
      </c>
      <c r="M149" s="83">
        <v>8400</v>
      </c>
      <c r="N149" s="83"/>
      <c r="O149" s="82">
        <f t="shared" si="11"/>
        <v>8400</v>
      </c>
      <c r="P149" s="4"/>
      <c r="Q149" s="4"/>
      <c r="R149" s="4"/>
      <c r="S149" s="4"/>
      <c r="T149" s="4"/>
      <c r="U149" s="4"/>
    </row>
    <row r="150" spans="1:21" ht="30" customHeight="1" x14ac:dyDescent="0.3">
      <c r="A150" s="148" t="s">
        <v>137</v>
      </c>
      <c r="B150" s="148"/>
      <c r="C150" s="142" t="s">
        <v>50</v>
      </c>
      <c r="D150" s="21" t="s">
        <v>112</v>
      </c>
      <c r="E150" s="42" t="s">
        <v>138</v>
      </c>
      <c r="F150" s="142">
        <v>14400</v>
      </c>
      <c r="G150" s="142"/>
      <c r="H150" s="84">
        <f t="shared" si="12"/>
        <v>18000</v>
      </c>
      <c r="I150" s="84">
        <f t="shared" si="12"/>
        <v>0</v>
      </c>
      <c r="J150" s="83"/>
      <c r="K150" s="83"/>
      <c r="L150" s="83">
        <f t="shared" si="10"/>
        <v>0</v>
      </c>
      <c r="M150" s="83">
        <v>3600</v>
      </c>
      <c r="N150" s="83"/>
      <c r="O150" s="82">
        <f t="shared" si="11"/>
        <v>3600</v>
      </c>
      <c r="P150" s="4"/>
      <c r="Q150" s="4"/>
      <c r="R150" s="4"/>
      <c r="S150" s="4"/>
      <c r="T150" s="4"/>
      <c r="U150" s="4"/>
    </row>
    <row r="151" spans="1:21" ht="25.5" customHeight="1" x14ac:dyDescent="0.3">
      <c r="A151" s="148" t="s">
        <v>139</v>
      </c>
      <c r="B151" s="148"/>
      <c r="C151" s="142" t="s">
        <v>50</v>
      </c>
      <c r="D151" s="21" t="s">
        <v>112</v>
      </c>
      <c r="E151" s="42" t="s">
        <v>140</v>
      </c>
      <c r="F151" s="142">
        <v>9600</v>
      </c>
      <c r="G151" s="142"/>
      <c r="H151" s="84">
        <f t="shared" si="12"/>
        <v>18000</v>
      </c>
      <c r="I151" s="84">
        <f t="shared" si="12"/>
        <v>0</v>
      </c>
      <c r="J151" s="83"/>
      <c r="K151" s="83"/>
      <c r="L151" s="83">
        <f t="shared" si="10"/>
        <v>0</v>
      </c>
      <c r="M151" s="83">
        <v>8400</v>
      </c>
      <c r="N151" s="83"/>
      <c r="O151" s="82">
        <f t="shared" si="11"/>
        <v>8400</v>
      </c>
      <c r="P151" s="4"/>
      <c r="Q151" s="4"/>
      <c r="R151" s="4"/>
      <c r="S151" s="4"/>
      <c r="T151" s="4"/>
      <c r="U151" s="4"/>
    </row>
    <row r="152" spans="1:21" ht="40.9" customHeight="1" x14ac:dyDescent="0.3">
      <c r="A152" s="148" t="s">
        <v>141</v>
      </c>
      <c r="B152" s="148"/>
      <c r="C152" s="142" t="s">
        <v>50</v>
      </c>
      <c r="D152" s="21" t="s">
        <v>112</v>
      </c>
      <c r="E152" s="42" t="s">
        <v>142</v>
      </c>
      <c r="F152" s="142">
        <v>14400</v>
      </c>
      <c r="G152" s="142"/>
      <c r="H152" s="84">
        <f t="shared" si="12"/>
        <v>18000</v>
      </c>
      <c r="I152" s="84">
        <f t="shared" si="12"/>
        <v>0</v>
      </c>
      <c r="J152" s="83"/>
      <c r="K152" s="83"/>
      <c r="L152" s="83">
        <f t="shared" si="10"/>
        <v>0</v>
      </c>
      <c r="M152" s="83">
        <v>3600</v>
      </c>
      <c r="N152" s="83"/>
      <c r="O152" s="82">
        <f t="shared" si="11"/>
        <v>3600</v>
      </c>
      <c r="P152" s="4"/>
      <c r="Q152" s="4"/>
      <c r="R152" s="4"/>
      <c r="S152" s="4"/>
      <c r="T152" s="4"/>
      <c r="U152" s="4"/>
    </row>
    <row r="153" spans="1:21" ht="24.6" customHeight="1" x14ac:dyDescent="0.3">
      <c r="A153" s="148" t="s">
        <v>143</v>
      </c>
      <c r="B153" s="148"/>
      <c r="C153" s="142" t="s">
        <v>50</v>
      </c>
      <c r="D153" s="21" t="s">
        <v>112</v>
      </c>
      <c r="E153" s="42" t="s">
        <v>144</v>
      </c>
      <c r="F153" s="142">
        <v>48000</v>
      </c>
      <c r="G153" s="142"/>
      <c r="H153" s="84">
        <f t="shared" si="12"/>
        <v>0</v>
      </c>
      <c r="I153" s="84">
        <f t="shared" si="12"/>
        <v>0</v>
      </c>
      <c r="J153" s="83"/>
      <c r="K153" s="83"/>
      <c r="L153" s="83">
        <f t="shared" si="10"/>
        <v>0</v>
      </c>
      <c r="M153" s="83">
        <v>-48000</v>
      </c>
      <c r="N153" s="83"/>
      <c r="O153" s="82">
        <f t="shared" si="11"/>
        <v>-48000</v>
      </c>
      <c r="P153" s="4"/>
      <c r="Q153" s="4"/>
      <c r="R153" s="4"/>
      <c r="S153" s="4"/>
      <c r="T153" s="4"/>
      <c r="U153" s="4"/>
    </row>
    <row r="154" spans="1:21" ht="42.6" customHeight="1" x14ac:dyDescent="0.3">
      <c r="A154" s="148" t="s">
        <v>145</v>
      </c>
      <c r="B154" s="148"/>
      <c r="C154" s="142" t="s">
        <v>50</v>
      </c>
      <c r="D154" s="21" t="s">
        <v>112</v>
      </c>
      <c r="E154" s="42" t="s">
        <v>146</v>
      </c>
      <c r="F154" s="142">
        <v>48000</v>
      </c>
      <c r="G154" s="142"/>
      <c r="H154" s="84">
        <f t="shared" si="12"/>
        <v>54000</v>
      </c>
      <c r="I154" s="84">
        <f t="shared" si="12"/>
        <v>0</v>
      </c>
      <c r="J154" s="83"/>
      <c r="K154" s="83"/>
      <c r="L154" s="83">
        <f t="shared" si="10"/>
        <v>0</v>
      </c>
      <c r="M154" s="83">
        <v>6000</v>
      </c>
      <c r="N154" s="83"/>
      <c r="O154" s="82">
        <f t="shared" si="11"/>
        <v>6000</v>
      </c>
      <c r="P154" s="4"/>
      <c r="Q154" s="4"/>
      <c r="R154" s="4"/>
      <c r="S154" s="4"/>
      <c r="T154" s="4"/>
      <c r="U154" s="4"/>
    </row>
    <row r="155" spans="1:21" ht="31.5" customHeight="1" x14ac:dyDescent="0.3">
      <c r="A155" s="148" t="s">
        <v>147</v>
      </c>
      <c r="B155" s="148"/>
      <c r="C155" s="142" t="s">
        <v>50</v>
      </c>
      <c r="D155" s="21" t="s">
        <v>112</v>
      </c>
      <c r="E155" s="42" t="s">
        <v>148</v>
      </c>
      <c r="F155" s="142">
        <v>9600</v>
      </c>
      <c r="G155" s="142"/>
      <c r="H155" s="84">
        <f t="shared" si="12"/>
        <v>0</v>
      </c>
      <c r="I155" s="84">
        <f t="shared" si="12"/>
        <v>0</v>
      </c>
      <c r="J155" s="83"/>
      <c r="K155" s="83"/>
      <c r="L155" s="83">
        <f t="shared" si="10"/>
        <v>0</v>
      </c>
      <c r="M155" s="83">
        <v>-9600</v>
      </c>
      <c r="N155" s="83"/>
      <c r="O155" s="82">
        <f t="shared" si="11"/>
        <v>-9600</v>
      </c>
      <c r="P155" s="4"/>
      <c r="Q155" s="4"/>
      <c r="R155" s="4"/>
      <c r="S155" s="4"/>
      <c r="T155" s="4"/>
      <c r="U155" s="4"/>
    </row>
    <row r="156" spans="1:21" ht="25.5" customHeight="1" x14ac:dyDescent="0.3">
      <c r="A156" s="148" t="s">
        <v>149</v>
      </c>
      <c r="B156" s="148"/>
      <c r="C156" s="142" t="s">
        <v>50</v>
      </c>
      <c r="D156" s="21" t="s">
        <v>112</v>
      </c>
      <c r="E156" s="42" t="s">
        <v>150</v>
      </c>
      <c r="F156" s="142">
        <v>24000</v>
      </c>
      <c r="G156" s="142"/>
      <c r="H156" s="84">
        <f t="shared" si="12"/>
        <v>18000</v>
      </c>
      <c r="I156" s="84">
        <f t="shared" si="12"/>
        <v>0</v>
      </c>
      <c r="J156" s="83"/>
      <c r="K156" s="83"/>
      <c r="L156" s="83">
        <f t="shared" si="10"/>
        <v>0</v>
      </c>
      <c r="M156" s="83">
        <v>-6000</v>
      </c>
      <c r="N156" s="83"/>
      <c r="O156" s="82">
        <f t="shared" si="11"/>
        <v>-6000</v>
      </c>
      <c r="P156" s="4"/>
      <c r="Q156" s="4"/>
      <c r="R156" s="4"/>
      <c r="S156" s="4"/>
      <c r="T156" s="4"/>
      <c r="U156" s="4"/>
    </row>
    <row r="157" spans="1:21" ht="21.75" customHeight="1" x14ac:dyDescent="0.3">
      <c r="A157" s="148" t="s">
        <v>151</v>
      </c>
      <c r="B157" s="148"/>
      <c r="C157" s="142" t="s">
        <v>50</v>
      </c>
      <c r="D157" s="21" t="s">
        <v>112</v>
      </c>
      <c r="E157" s="42" t="s">
        <v>152</v>
      </c>
      <c r="F157" s="142">
        <v>36000</v>
      </c>
      <c r="G157" s="142"/>
      <c r="H157" s="84">
        <f t="shared" si="12"/>
        <v>18000</v>
      </c>
      <c r="I157" s="84">
        <f t="shared" si="12"/>
        <v>0</v>
      </c>
      <c r="J157" s="83"/>
      <c r="K157" s="83"/>
      <c r="L157" s="83">
        <f t="shared" si="10"/>
        <v>0</v>
      </c>
      <c r="M157" s="83">
        <v>-18000</v>
      </c>
      <c r="N157" s="83"/>
      <c r="O157" s="82">
        <f t="shared" si="11"/>
        <v>-18000</v>
      </c>
      <c r="P157" s="4"/>
      <c r="Q157" s="4"/>
      <c r="R157" s="4"/>
      <c r="S157" s="4"/>
      <c r="T157" s="4"/>
      <c r="U157" s="4"/>
    </row>
    <row r="158" spans="1:21" ht="27" customHeight="1" x14ac:dyDescent="0.3">
      <c r="A158" s="148" t="s">
        <v>153</v>
      </c>
      <c r="B158" s="148"/>
      <c r="C158" s="142" t="s">
        <v>50</v>
      </c>
      <c r="D158" s="21" t="s">
        <v>112</v>
      </c>
      <c r="E158" s="42" t="s">
        <v>154</v>
      </c>
      <c r="F158" s="142">
        <v>24000</v>
      </c>
      <c r="G158" s="142"/>
      <c r="H158" s="84">
        <f t="shared" si="12"/>
        <v>18000</v>
      </c>
      <c r="I158" s="84">
        <f t="shared" si="12"/>
        <v>0</v>
      </c>
      <c r="J158" s="83"/>
      <c r="K158" s="83"/>
      <c r="L158" s="83">
        <f t="shared" si="10"/>
        <v>0</v>
      </c>
      <c r="M158" s="83">
        <v>-6000</v>
      </c>
      <c r="N158" s="83"/>
      <c r="O158" s="82">
        <f t="shared" si="11"/>
        <v>-6000</v>
      </c>
      <c r="P158" s="4"/>
      <c r="Q158" s="4"/>
      <c r="R158" s="4"/>
      <c r="S158" s="4"/>
      <c r="T158" s="4"/>
      <c r="U158" s="4"/>
    </row>
    <row r="159" spans="1:21" ht="40.9" customHeight="1" x14ac:dyDescent="0.3">
      <c r="A159" s="148" t="s">
        <v>155</v>
      </c>
      <c r="B159" s="148"/>
      <c r="C159" s="142" t="s">
        <v>50</v>
      </c>
      <c r="D159" s="21" t="s">
        <v>112</v>
      </c>
      <c r="E159" s="42" t="s">
        <v>156</v>
      </c>
      <c r="F159" s="142">
        <v>9600</v>
      </c>
      <c r="G159" s="142"/>
      <c r="H159" s="84">
        <f t="shared" si="12"/>
        <v>0</v>
      </c>
      <c r="I159" s="84">
        <f t="shared" si="12"/>
        <v>0</v>
      </c>
      <c r="J159" s="83"/>
      <c r="K159" s="83"/>
      <c r="L159" s="83">
        <f t="shared" si="10"/>
        <v>0</v>
      </c>
      <c r="M159" s="83">
        <v>-9600</v>
      </c>
      <c r="N159" s="83"/>
      <c r="O159" s="82">
        <f t="shared" si="11"/>
        <v>-9600</v>
      </c>
      <c r="P159" s="4"/>
      <c r="Q159" s="4"/>
      <c r="R159" s="4"/>
      <c r="S159" s="4"/>
      <c r="T159" s="4"/>
      <c r="U159" s="4"/>
    </row>
    <row r="160" spans="1:21" ht="39.75" customHeight="1" x14ac:dyDescent="0.3">
      <c r="A160" s="148" t="s">
        <v>250</v>
      </c>
      <c r="B160" s="148"/>
      <c r="C160" s="142" t="s">
        <v>50</v>
      </c>
      <c r="D160" s="21" t="s">
        <v>112</v>
      </c>
      <c r="E160" s="42" t="s">
        <v>157</v>
      </c>
      <c r="F160" s="142">
        <v>9600</v>
      </c>
      <c r="G160" s="142"/>
      <c r="H160" s="84">
        <f t="shared" si="12"/>
        <v>72000</v>
      </c>
      <c r="I160" s="84">
        <f t="shared" si="12"/>
        <v>0</v>
      </c>
      <c r="J160" s="83"/>
      <c r="K160" s="83"/>
      <c r="L160" s="83">
        <f t="shared" si="10"/>
        <v>0</v>
      </c>
      <c r="M160" s="83">
        <v>62400</v>
      </c>
      <c r="N160" s="83"/>
      <c r="O160" s="82">
        <f t="shared" si="11"/>
        <v>62400</v>
      </c>
      <c r="P160" s="4"/>
      <c r="Q160" s="4"/>
      <c r="R160" s="4"/>
      <c r="S160" s="4"/>
      <c r="T160" s="4"/>
      <c r="U160" s="4"/>
    </row>
    <row r="161" spans="1:21" ht="40.9" customHeight="1" x14ac:dyDescent="0.3">
      <c r="A161" s="164" t="s">
        <v>158</v>
      </c>
      <c r="B161" s="164"/>
      <c r="C161" s="164"/>
      <c r="D161" s="164"/>
      <c r="E161" s="164"/>
      <c r="F161" s="142"/>
      <c r="G161" s="142"/>
      <c r="H161" s="84"/>
      <c r="I161" s="84"/>
      <c r="J161" s="83"/>
      <c r="K161" s="83"/>
      <c r="L161" s="83">
        <f t="shared" si="10"/>
        <v>0</v>
      </c>
      <c r="M161" s="83"/>
      <c r="N161" s="83"/>
      <c r="O161" s="82">
        <f t="shared" si="11"/>
        <v>0</v>
      </c>
      <c r="P161" s="4"/>
      <c r="Q161" s="4"/>
      <c r="R161" s="4"/>
      <c r="S161" s="4"/>
      <c r="T161" s="4"/>
      <c r="U161" s="4"/>
    </row>
    <row r="162" spans="1:21" ht="41.25" customHeight="1" x14ac:dyDescent="0.3">
      <c r="A162" s="148" t="s">
        <v>230</v>
      </c>
      <c r="B162" s="148"/>
      <c r="C162" s="142" t="s">
        <v>50</v>
      </c>
      <c r="D162" s="39">
        <v>2240</v>
      </c>
      <c r="E162" s="57" t="s">
        <v>57</v>
      </c>
      <c r="F162" s="57">
        <v>60000</v>
      </c>
      <c r="G162" s="57"/>
      <c r="H162" s="84">
        <f t="shared" ref="H162:I164" si="13">F162+J162+M162+P162+S162</f>
        <v>100000</v>
      </c>
      <c r="I162" s="84">
        <f t="shared" si="13"/>
        <v>0</v>
      </c>
      <c r="J162" s="83"/>
      <c r="K162" s="83"/>
      <c r="L162" s="83">
        <f t="shared" si="10"/>
        <v>0</v>
      </c>
      <c r="M162" s="83">
        <v>40000</v>
      </c>
      <c r="N162" s="83"/>
      <c r="O162" s="82">
        <f t="shared" si="11"/>
        <v>40000</v>
      </c>
      <c r="P162" s="4"/>
      <c r="Q162" s="4"/>
      <c r="R162" s="4"/>
      <c r="S162" s="4"/>
      <c r="T162" s="4"/>
      <c r="U162" s="4"/>
    </row>
    <row r="163" spans="1:21" ht="37.5" customHeight="1" x14ac:dyDescent="0.3">
      <c r="A163" s="148" t="s">
        <v>159</v>
      </c>
      <c r="B163" s="148"/>
      <c r="C163" s="142" t="s">
        <v>50</v>
      </c>
      <c r="D163" s="39">
        <v>2240</v>
      </c>
      <c r="E163" s="57" t="s">
        <v>71</v>
      </c>
      <c r="F163" s="57">
        <v>258000</v>
      </c>
      <c r="G163" s="57"/>
      <c r="H163" s="84">
        <f t="shared" si="13"/>
        <v>336000</v>
      </c>
      <c r="I163" s="84">
        <f t="shared" si="13"/>
        <v>0</v>
      </c>
      <c r="J163" s="83"/>
      <c r="K163" s="83"/>
      <c r="L163" s="83">
        <f t="shared" si="10"/>
        <v>0</v>
      </c>
      <c r="M163" s="83">
        <v>78000</v>
      </c>
      <c r="N163" s="83"/>
      <c r="O163" s="82">
        <f t="shared" si="11"/>
        <v>78000</v>
      </c>
      <c r="P163" s="4"/>
      <c r="Q163" s="4"/>
      <c r="R163" s="4"/>
      <c r="S163" s="4"/>
      <c r="T163" s="4"/>
      <c r="U163" s="4"/>
    </row>
    <row r="164" spans="1:21" ht="39.75" customHeight="1" x14ac:dyDescent="0.3">
      <c r="A164" s="172" t="s">
        <v>251</v>
      </c>
      <c r="B164" s="162"/>
      <c r="C164" s="142" t="s">
        <v>50</v>
      </c>
      <c r="D164" s="39">
        <v>2240</v>
      </c>
      <c r="E164" s="57" t="s">
        <v>59</v>
      </c>
      <c r="F164" s="57">
        <v>100000</v>
      </c>
      <c r="G164" s="57"/>
      <c r="H164" s="84">
        <f t="shared" si="13"/>
        <v>150000</v>
      </c>
      <c r="I164" s="84">
        <f t="shared" si="13"/>
        <v>0</v>
      </c>
      <c r="J164" s="83"/>
      <c r="K164" s="83"/>
      <c r="L164" s="83">
        <f t="shared" si="10"/>
        <v>0</v>
      </c>
      <c r="M164" s="83">
        <v>50000</v>
      </c>
      <c r="N164" s="83"/>
      <c r="O164" s="82">
        <f t="shared" si="11"/>
        <v>50000</v>
      </c>
      <c r="P164" s="4"/>
      <c r="Q164" s="4"/>
      <c r="R164" s="4"/>
      <c r="S164" s="4"/>
      <c r="T164" s="4"/>
      <c r="U164" s="4"/>
    </row>
    <row r="165" spans="1:21" ht="38.25" customHeight="1" x14ac:dyDescent="0.3">
      <c r="A165" s="164" t="s">
        <v>160</v>
      </c>
      <c r="B165" s="164"/>
      <c r="C165" s="164"/>
      <c r="D165" s="164"/>
      <c r="E165" s="164"/>
      <c r="F165" s="33"/>
      <c r="G165" s="33"/>
      <c r="H165" s="84"/>
      <c r="I165" s="84"/>
      <c r="J165" s="83"/>
      <c r="K165" s="83"/>
      <c r="L165" s="83">
        <f t="shared" si="10"/>
        <v>0</v>
      </c>
      <c r="M165" s="83"/>
      <c r="N165" s="83"/>
      <c r="O165" s="82">
        <f t="shared" si="11"/>
        <v>0</v>
      </c>
      <c r="P165" s="4"/>
      <c r="Q165" s="4"/>
      <c r="R165" s="4"/>
      <c r="S165" s="4"/>
      <c r="T165" s="4"/>
      <c r="U165" s="4"/>
    </row>
    <row r="166" spans="1:21" ht="24.75" customHeight="1" x14ac:dyDescent="0.3">
      <c r="A166" s="148" t="s">
        <v>161</v>
      </c>
      <c r="B166" s="148"/>
      <c r="C166" s="142" t="s">
        <v>50</v>
      </c>
      <c r="D166" s="21" t="s">
        <v>112</v>
      </c>
      <c r="E166" s="42" t="s">
        <v>96</v>
      </c>
      <c r="F166" s="142">
        <v>600000</v>
      </c>
      <c r="G166" s="142"/>
      <c r="H166" s="84">
        <f t="shared" ref="H166:I170" si="14">F166+J166+M166+P166+S166</f>
        <v>486000</v>
      </c>
      <c r="I166" s="84">
        <f t="shared" si="14"/>
        <v>0</v>
      </c>
      <c r="J166" s="83"/>
      <c r="K166" s="83"/>
      <c r="L166" s="83">
        <f t="shared" si="10"/>
        <v>0</v>
      </c>
      <c r="M166" s="83">
        <v>-114000</v>
      </c>
      <c r="N166" s="83"/>
      <c r="O166" s="82">
        <f t="shared" si="11"/>
        <v>-114000</v>
      </c>
      <c r="P166" s="4"/>
      <c r="Q166" s="4"/>
      <c r="R166" s="4"/>
      <c r="S166" s="4"/>
      <c r="T166" s="4"/>
      <c r="U166" s="4"/>
    </row>
    <row r="167" spans="1:21" ht="28.5" customHeight="1" x14ac:dyDescent="0.3">
      <c r="A167" s="148" t="s">
        <v>162</v>
      </c>
      <c r="B167" s="148"/>
      <c r="C167" s="142" t="s">
        <v>50</v>
      </c>
      <c r="D167" s="21" t="s">
        <v>112</v>
      </c>
      <c r="E167" s="42" t="s">
        <v>98</v>
      </c>
      <c r="F167" s="142">
        <v>343680</v>
      </c>
      <c r="G167" s="142"/>
      <c r="H167" s="84">
        <f t="shared" si="14"/>
        <v>384000</v>
      </c>
      <c r="I167" s="84">
        <f t="shared" si="14"/>
        <v>0</v>
      </c>
      <c r="J167" s="83"/>
      <c r="K167" s="83"/>
      <c r="L167" s="83">
        <f t="shared" si="10"/>
        <v>0</v>
      </c>
      <c r="M167" s="83">
        <v>40320</v>
      </c>
      <c r="N167" s="83"/>
      <c r="O167" s="82">
        <f t="shared" si="11"/>
        <v>40320</v>
      </c>
      <c r="P167" s="4"/>
      <c r="Q167" s="4"/>
      <c r="R167" s="4"/>
      <c r="S167" s="4"/>
      <c r="T167" s="4"/>
      <c r="U167" s="4"/>
    </row>
    <row r="168" spans="1:21" ht="21.75" customHeight="1" x14ac:dyDescent="0.3">
      <c r="A168" s="148" t="s">
        <v>163</v>
      </c>
      <c r="B168" s="148"/>
      <c r="C168" s="142" t="s">
        <v>50</v>
      </c>
      <c r="D168" s="21" t="s">
        <v>112</v>
      </c>
      <c r="E168" s="42" t="s">
        <v>100</v>
      </c>
      <c r="F168" s="142">
        <v>25200</v>
      </c>
      <c r="G168" s="142"/>
      <c r="H168" s="84">
        <f t="shared" si="14"/>
        <v>205860</v>
      </c>
      <c r="I168" s="84">
        <f t="shared" si="14"/>
        <v>0</v>
      </c>
      <c r="J168" s="83">
        <v>64800</v>
      </c>
      <c r="K168" s="83"/>
      <c r="L168" s="83">
        <f t="shared" si="10"/>
        <v>64800</v>
      </c>
      <c r="M168" s="83">
        <v>115860</v>
      </c>
      <c r="N168" s="83"/>
      <c r="O168" s="82">
        <f t="shared" si="11"/>
        <v>115860</v>
      </c>
      <c r="P168" s="4"/>
      <c r="Q168" s="4"/>
      <c r="R168" s="4"/>
      <c r="S168" s="4"/>
      <c r="T168" s="4"/>
      <c r="U168" s="4"/>
    </row>
    <row r="169" spans="1:21" ht="21.75" customHeight="1" x14ac:dyDescent="0.3">
      <c r="A169" s="148" t="s">
        <v>284</v>
      </c>
      <c r="B169" s="148"/>
      <c r="C169" s="142" t="s">
        <v>50</v>
      </c>
      <c r="D169" s="21" t="s">
        <v>112</v>
      </c>
      <c r="E169" s="42" t="s">
        <v>102</v>
      </c>
      <c r="F169" s="142">
        <v>1374720</v>
      </c>
      <c r="G169" s="142"/>
      <c r="H169" s="84">
        <f t="shared" si="14"/>
        <v>0</v>
      </c>
      <c r="I169" s="84">
        <f t="shared" si="14"/>
        <v>0</v>
      </c>
      <c r="J169" s="83"/>
      <c r="K169" s="83"/>
      <c r="L169" s="83">
        <f t="shared" si="10"/>
        <v>0</v>
      </c>
      <c r="M169" s="83">
        <v>-1374720</v>
      </c>
      <c r="N169" s="83"/>
      <c r="O169" s="82">
        <f t="shared" si="11"/>
        <v>-1374720</v>
      </c>
      <c r="P169" s="4"/>
      <c r="Q169" s="4"/>
      <c r="R169" s="4"/>
      <c r="S169" s="4"/>
      <c r="T169" s="4"/>
      <c r="U169" s="4"/>
    </row>
    <row r="170" spans="1:21" ht="21.75" customHeight="1" x14ac:dyDescent="0.3">
      <c r="A170" s="148" t="s">
        <v>285</v>
      </c>
      <c r="B170" s="148"/>
      <c r="C170" s="142" t="s">
        <v>50</v>
      </c>
      <c r="D170" s="21" t="s">
        <v>112</v>
      </c>
      <c r="E170" s="42" t="s">
        <v>104</v>
      </c>
      <c r="F170" s="142">
        <v>420000</v>
      </c>
      <c r="G170" s="142"/>
      <c r="H170" s="84">
        <f t="shared" si="14"/>
        <v>0</v>
      </c>
      <c r="I170" s="84">
        <f t="shared" si="14"/>
        <v>0</v>
      </c>
      <c r="J170" s="83"/>
      <c r="K170" s="83"/>
      <c r="L170" s="83">
        <f t="shared" si="10"/>
        <v>0</v>
      </c>
      <c r="M170" s="83">
        <v>-420000</v>
      </c>
      <c r="N170" s="83"/>
      <c r="O170" s="82">
        <f t="shared" si="11"/>
        <v>-420000</v>
      </c>
      <c r="P170" s="4"/>
      <c r="Q170" s="4"/>
      <c r="R170" s="4"/>
      <c r="S170" s="4"/>
      <c r="T170" s="4"/>
      <c r="U170" s="4"/>
    </row>
    <row r="171" spans="1:21" ht="29.25" customHeight="1" x14ac:dyDescent="0.3">
      <c r="A171" s="164" t="s">
        <v>164</v>
      </c>
      <c r="B171" s="164"/>
      <c r="C171" s="164"/>
      <c r="D171" s="164"/>
      <c r="E171" s="164"/>
      <c r="F171" s="33"/>
      <c r="G171" s="33"/>
      <c r="H171" s="84"/>
      <c r="I171" s="84"/>
      <c r="J171" s="83"/>
      <c r="K171" s="83"/>
      <c r="L171" s="83">
        <f t="shared" si="10"/>
        <v>0</v>
      </c>
      <c r="M171" s="83"/>
      <c r="N171" s="83"/>
      <c r="O171" s="82">
        <f t="shared" si="11"/>
        <v>0</v>
      </c>
      <c r="P171" s="4"/>
      <c r="Q171" s="4"/>
      <c r="R171" s="4"/>
      <c r="S171" s="4"/>
      <c r="T171" s="4"/>
      <c r="U171" s="4"/>
    </row>
    <row r="172" spans="1:21" ht="27" customHeight="1" x14ac:dyDescent="0.3">
      <c r="A172" s="148" t="s">
        <v>165</v>
      </c>
      <c r="B172" s="148"/>
      <c r="C172" s="142" t="s">
        <v>50</v>
      </c>
      <c r="D172" s="21" t="s">
        <v>112</v>
      </c>
      <c r="E172" s="42" t="s">
        <v>119</v>
      </c>
      <c r="F172" s="142">
        <v>36000</v>
      </c>
      <c r="G172" s="142"/>
      <c r="H172" s="84">
        <f>F172+J172+M172+P172+S172</f>
        <v>48000</v>
      </c>
      <c r="I172" s="84">
        <f>G172+K172+N172+Q172+T172</f>
        <v>0</v>
      </c>
      <c r="J172" s="83"/>
      <c r="K172" s="83"/>
      <c r="L172" s="83">
        <f t="shared" si="10"/>
        <v>0</v>
      </c>
      <c r="M172" s="83">
        <v>12000</v>
      </c>
      <c r="N172" s="83"/>
      <c r="O172" s="82">
        <f t="shared" si="11"/>
        <v>12000</v>
      </c>
      <c r="P172" s="4"/>
      <c r="Q172" s="4"/>
      <c r="R172" s="4"/>
      <c r="S172" s="4"/>
      <c r="T172" s="4"/>
      <c r="U172" s="4"/>
    </row>
    <row r="173" spans="1:21" ht="38.450000000000003" customHeight="1" x14ac:dyDescent="0.3">
      <c r="A173" s="164" t="s">
        <v>168</v>
      </c>
      <c r="B173" s="164"/>
      <c r="C173" s="164"/>
      <c r="D173" s="164"/>
      <c r="E173" s="164"/>
      <c r="F173" s="33"/>
      <c r="G173" s="33"/>
      <c r="H173" s="84"/>
      <c r="I173" s="84"/>
      <c r="J173" s="83"/>
      <c r="K173" s="83"/>
      <c r="L173" s="83">
        <f t="shared" si="10"/>
        <v>0</v>
      </c>
      <c r="M173" s="83"/>
      <c r="N173" s="83"/>
      <c r="O173" s="82">
        <f t="shared" si="11"/>
        <v>0</v>
      </c>
      <c r="P173" s="4"/>
      <c r="Q173" s="4"/>
      <c r="R173" s="4"/>
      <c r="S173" s="4"/>
      <c r="T173" s="4"/>
      <c r="U173" s="4"/>
    </row>
    <row r="174" spans="1:21" ht="24.75" customHeight="1" x14ac:dyDescent="0.3">
      <c r="A174" s="148" t="s">
        <v>169</v>
      </c>
      <c r="B174" s="148"/>
      <c r="C174" s="142" t="s">
        <v>50</v>
      </c>
      <c r="D174" s="21" t="s">
        <v>112</v>
      </c>
      <c r="E174" s="42" t="s">
        <v>170</v>
      </c>
      <c r="F174" s="142">
        <v>252000</v>
      </c>
      <c r="G174" s="142"/>
      <c r="H174" s="84">
        <f t="shared" ref="H174:I184" si="15">F174+J174+M174+P174+S174</f>
        <v>384000</v>
      </c>
      <c r="I174" s="84">
        <f t="shared" si="15"/>
        <v>0</v>
      </c>
      <c r="J174" s="83"/>
      <c r="K174" s="83"/>
      <c r="L174" s="83">
        <f t="shared" si="10"/>
        <v>0</v>
      </c>
      <c r="M174" s="83">
        <v>132000</v>
      </c>
      <c r="N174" s="83"/>
      <c r="O174" s="82">
        <f t="shared" si="11"/>
        <v>132000</v>
      </c>
      <c r="P174" s="4"/>
      <c r="Q174" s="4"/>
      <c r="R174" s="4"/>
      <c r="S174" s="4"/>
      <c r="T174" s="4"/>
      <c r="U174" s="4"/>
    </row>
    <row r="175" spans="1:21" ht="38.25" customHeight="1" x14ac:dyDescent="0.3">
      <c r="A175" s="171" t="s">
        <v>171</v>
      </c>
      <c r="B175" s="171"/>
      <c r="C175" s="88" t="s">
        <v>50</v>
      </c>
      <c r="D175" s="21" t="s">
        <v>112</v>
      </c>
      <c r="E175" s="42" t="s">
        <v>172</v>
      </c>
      <c r="F175" s="142">
        <v>60000</v>
      </c>
      <c r="G175" s="142"/>
      <c r="H175" s="84">
        <f t="shared" si="15"/>
        <v>54000</v>
      </c>
      <c r="I175" s="84">
        <f t="shared" si="15"/>
        <v>0</v>
      </c>
      <c r="J175" s="83"/>
      <c r="K175" s="83"/>
      <c r="L175" s="83">
        <f t="shared" si="10"/>
        <v>0</v>
      </c>
      <c r="M175" s="83">
        <v>-6000</v>
      </c>
      <c r="N175" s="83"/>
      <c r="O175" s="82">
        <f t="shared" si="11"/>
        <v>-6000</v>
      </c>
      <c r="P175" s="4"/>
      <c r="Q175" s="4"/>
      <c r="R175" s="4"/>
      <c r="S175" s="4"/>
      <c r="T175" s="4"/>
      <c r="U175" s="4"/>
    </row>
    <row r="176" spans="1:21" ht="41.25" customHeight="1" x14ac:dyDescent="0.3">
      <c r="A176" s="171" t="s">
        <v>173</v>
      </c>
      <c r="B176" s="171"/>
      <c r="C176" s="142" t="s">
        <v>50</v>
      </c>
      <c r="D176" s="21" t="s">
        <v>112</v>
      </c>
      <c r="E176" s="42" t="s">
        <v>174</v>
      </c>
      <c r="F176" s="142">
        <v>84000</v>
      </c>
      <c r="G176" s="142"/>
      <c r="H176" s="84">
        <f t="shared" si="15"/>
        <v>198000</v>
      </c>
      <c r="I176" s="84">
        <f t="shared" si="15"/>
        <v>0</v>
      </c>
      <c r="J176" s="83"/>
      <c r="K176" s="83"/>
      <c r="L176" s="83">
        <f t="shared" si="10"/>
        <v>0</v>
      </c>
      <c r="M176" s="83">
        <v>114000</v>
      </c>
      <c r="N176" s="83"/>
      <c r="O176" s="82">
        <f t="shared" si="11"/>
        <v>114000</v>
      </c>
      <c r="P176" s="4"/>
      <c r="Q176" s="4"/>
      <c r="R176" s="4"/>
      <c r="S176" s="4"/>
      <c r="T176" s="4"/>
      <c r="U176" s="4"/>
    </row>
    <row r="177" spans="1:21" ht="39.75" customHeight="1" x14ac:dyDescent="0.3">
      <c r="A177" s="171" t="s">
        <v>175</v>
      </c>
      <c r="B177" s="171"/>
      <c r="C177" s="88" t="s">
        <v>50</v>
      </c>
      <c r="D177" s="21" t="s">
        <v>112</v>
      </c>
      <c r="E177" s="42" t="s">
        <v>176</v>
      </c>
      <c r="F177" s="142">
        <v>72000</v>
      </c>
      <c r="G177" s="142"/>
      <c r="H177" s="84">
        <f t="shared" si="15"/>
        <v>72000</v>
      </c>
      <c r="I177" s="84">
        <f t="shared" si="15"/>
        <v>0</v>
      </c>
      <c r="J177" s="83"/>
      <c r="K177" s="83"/>
      <c r="L177" s="83">
        <f t="shared" si="10"/>
        <v>0</v>
      </c>
      <c r="M177" s="83"/>
      <c r="N177" s="83"/>
      <c r="O177" s="82">
        <f t="shared" si="11"/>
        <v>0</v>
      </c>
      <c r="P177" s="4"/>
      <c r="Q177" s="4"/>
      <c r="R177" s="4"/>
      <c r="S177" s="4"/>
      <c r="T177" s="4"/>
      <c r="U177" s="4"/>
    </row>
    <row r="178" spans="1:21" ht="42" customHeight="1" x14ac:dyDescent="0.3">
      <c r="A178" s="171" t="s">
        <v>177</v>
      </c>
      <c r="B178" s="171"/>
      <c r="C178" s="142" t="s">
        <v>50</v>
      </c>
      <c r="D178" s="21" t="s">
        <v>112</v>
      </c>
      <c r="E178" s="42" t="s">
        <v>178</v>
      </c>
      <c r="F178" s="57">
        <v>36000</v>
      </c>
      <c r="G178" s="33"/>
      <c r="H178" s="84">
        <f t="shared" si="15"/>
        <v>48000</v>
      </c>
      <c r="I178" s="84">
        <f t="shared" si="15"/>
        <v>0</v>
      </c>
      <c r="J178" s="83"/>
      <c r="K178" s="83"/>
      <c r="L178" s="83">
        <f t="shared" si="10"/>
        <v>0</v>
      </c>
      <c r="M178" s="83">
        <v>12000</v>
      </c>
      <c r="N178" s="83"/>
      <c r="O178" s="82">
        <f t="shared" si="11"/>
        <v>12000</v>
      </c>
      <c r="P178" s="4"/>
      <c r="Q178" s="4"/>
      <c r="R178" s="4"/>
      <c r="S178" s="4"/>
      <c r="T178" s="4"/>
      <c r="U178" s="4"/>
    </row>
    <row r="179" spans="1:21" ht="28.5" customHeight="1" x14ac:dyDescent="0.3">
      <c r="A179" s="171" t="s">
        <v>179</v>
      </c>
      <c r="B179" s="171"/>
      <c r="C179" s="88" t="s">
        <v>50</v>
      </c>
      <c r="D179" s="21" t="s">
        <v>112</v>
      </c>
      <c r="E179" s="42" t="s">
        <v>180</v>
      </c>
      <c r="F179" s="57">
        <v>156000</v>
      </c>
      <c r="G179" s="33"/>
      <c r="H179" s="84">
        <f t="shared" si="15"/>
        <v>264000</v>
      </c>
      <c r="I179" s="84">
        <f t="shared" si="15"/>
        <v>0</v>
      </c>
      <c r="J179" s="83"/>
      <c r="K179" s="83"/>
      <c r="L179" s="83">
        <f t="shared" si="10"/>
        <v>0</v>
      </c>
      <c r="M179" s="83">
        <v>108000</v>
      </c>
      <c r="N179" s="83"/>
      <c r="O179" s="82">
        <f t="shared" si="11"/>
        <v>108000</v>
      </c>
      <c r="P179" s="4"/>
      <c r="Q179" s="4"/>
      <c r="R179" s="4"/>
      <c r="S179" s="4"/>
      <c r="T179" s="4"/>
      <c r="U179" s="4"/>
    </row>
    <row r="180" spans="1:21" ht="28.5" customHeight="1" x14ac:dyDescent="0.3">
      <c r="A180" s="167" t="s">
        <v>231</v>
      </c>
      <c r="B180" s="168"/>
      <c r="C180" s="142" t="s">
        <v>50</v>
      </c>
      <c r="D180" s="21" t="s">
        <v>112</v>
      </c>
      <c r="E180" s="42" t="s">
        <v>232</v>
      </c>
      <c r="F180" s="57">
        <v>48000</v>
      </c>
      <c r="G180" s="33"/>
      <c r="H180" s="84">
        <f t="shared" si="15"/>
        <v>48000</v>
      </c>
      <c r="I180" s="84">
        <f t="shared" si="15"/>
        <v>0</v>
      </c>
      <c r="J180" s="83"/>
      <c r="K180" s="83"/>
      <c r="L180" s="83">
        <f t="shared" si="10"/>
        <v>0</v>
      </c>
      <c r="M180" s="83"/>
      <c r="N180" s="83"/>
      <c r="O180" s="82">
        <f t="shared" si="11"/>
        <v>0</v>
      </c>
      <c r="P180" s="4"/>
      <c r="Q180" s="4"/>
      <c r="R180" s="4"/>
      <c r="S180" s="4"/>
      <c r="T180" s="4"/>
      <c r="U180" s="4"/>
    </row>
    <row r="181" spans="1:21" ht="28.5" customHeight="1" x14ac:dyDescent="0.3">
      <c r="A181" s="167" t="s">
        <v>266</v>
      </c>
      <c r="B181" s="168"/>
      <c r="C181" s="142" t="s">
        <v>50</v>
      </c>
      <c r="D181" s="21" t="s">
        <v>112</v>
      </c>
      <c r="E181" s="42" t="s">
        <v>262</v>
      </c>
      <c r="F181" s="57">
        <v>0</v>
      </c>
      <c r="G181" s="33"/>
      <c r="H181" s="84">
        <f t="shared" si="15"/>
        <v>360000</v>
      </c>
      <c r="I181" s="84">
        <f t="shared" si="15"/>
        <v>0</v>
      </c>
      <c r="J181" s="83"/>
      <c r="K181" s="83"/>
      <c r="L181" s="83">
        <f t="shared" si="10"/>
        <v>0</v>
      </c>
      <c r="M181" s="83">
        <v>360000</v>
      </c>
      <c r="N181" s="83"/>
      <c r="O181" s="82">
        <f t="shared" si="11"/>
        <v>360000</v>
      </c>
      <c r="P181" s="4"/>
      <c r="Q181" s="4"/>
      <c r="R181" s="4"/>
      <c r="S181" s="4"/>
      <c r="T181" s="4"/>
      <c r="U181" s="4"/>
    </row>
    <row r="182" spans="1:21" ht="28.5" customHeight="1" x14ac:dyDescent="0.3">
      <c r="A182" s="167" t="s">
        <v>267</v>
      </c>
      <c r="B182" s="168"/>
      <c r="C182" s="142" t="s">
        <v>50</v>
      </c>
      <c r="D182" s="21" t="s">
        <v>112</v>
      </c>
      <c r="E182" s="42" t="s">
        <v>263</v>
      </c>
      <c r="F182" s="57">
        <v>0</v>
      </c>
      <c r="G182" s="33"/>
      <c r="H182" s="84">
        <f t="shared" si="15"/>
        <v>180000</v>
      </c>
      <c r="I182" s="84">
        <f t="shared" si="15"/>
        <v>0</v>
      </c>
      <c r="J182" s="83"/>
      <c r="K182" s="83"/>
      <c r="L182" s="83">
        <f t="shared" si="10"/>
        <v>0</v>
      </c>
      <c r="M182" s="83">
        <v>180000</v>
      </c>
      <c r="N182" s="83"/>
      <c r="O182" s="82">
        <f t="shared" si="11"/>
        <v>180000</v>
      </c>
      <c r="P182" s="4"/>
      <c r="Q182" s="4"/>
      <c r="R182" s="4"/>
      <c r="S182" s="4"/>
      <c r="T182" s="4"/>
      <c r="U182" s="4"/>
    </row>
    <row r="183" spans="1:21" ht="28.5" customHeight="1" x14ac:dyDescent="0.3">
      <c r="A183" s="167" t="s">
        <v>268</v>
      </c>
      <c r="B183" s="168"/>
      <c r="C183" s="142" t="s">
        <v>50</v>
      </c>
      <c r="D183" s="21" t="s">
        <v>112</v>
      </c>
      <c r="E183" s="42" t="s">
        <v>264</v>
      </c>
      <c r="F183" s="57">
        <v>0</v>
      </c>
      <c r="G183" s="33"/>
      <c r="H183" s="84">
        <f t="shared" si="15"/>
        <v>90000</v>
      </c>
      <c r="I183" s="84">
        <f t="shared" si="15"/>
        <v>0</v>
      </c>
      <c r="J183" s="83"/>
      <c r="K183" s="83"/>
      <c r="L183" s="83">
        <f t="shared" si="10"/>
        <v>0</v>
      </c>
      <c r="M183" s="83">
        <v>90000</v>
      </c>
      <c r="N183" s="83"/>
      <c r="O183" s="82">
        <f t="shared" si="11"/>
        <v>90000</v>
      </c>
      <c r="P183" s="4"/>
      <c r="Q183" s="4"/>
      <c r="R183" s="4"/>
      <c r="S183" s="4"/>
      <c r="T183" s="4"/>
      <c r="U183" s="4"/>
    </row>
    <row r="184" spans="1:21" ht="35.25" customHeight="1" x14ac:dyDescent="0.3">
      <c r="A184" s="167" t="s">
        <v>269</v>
      </c>
      <c r="B184" s="168"/>
      <c r="C184" s="142" t="s">
        <v>50</v>
      </c>
      <c r="D184" s="21" t="s">
        <v>112</v>
      </c>
      <c r="E184" s="42" t="s">
        <v>265</v>
      </c>
      <c r="F184" s="57">
        <v>0</v>
      </c>
      <c r="G184" s="33"/>
      <c r="H184" s="84">
        <f t="shared" si="15"/>
        <v>650000</v>
      </c>
      <c r="I184" s="84">
        <f t="shared" si="15"/>
        <v>0</v>
      </c>
      <c r="J184" s="83"/>
      <c r="K184" s="83"/>
      <c r="L184" s="83">
        <f t="shared" si="10"/>
        <v>0</v>
      </c>
      <c r="M184" s="83">
        <v>650000</v>
      </c>
      <c r="N184" s="83"/>
      <c r="O184" s="82">
        <f t="shared" si="11"/>
        <v>650000</v>
      </c>
      <c r="P184" s="4"/>
      <c r="Q184" s="4"/>
      <c r="R184" s="4"/>
      <c r="S184" s="4"/>
      <c r="T184" s="4"/>
      <c r="U184" s="4"/>
    </row>
    <row r="185" spans="1:21" ht="30" customHeight="1" x14ac:dyDescent="0.3">
      <c r="A185" s="169" t="s">
        <v>181</v>
      </c>
      <c r="B185" s="169"/>
      <c r="C185" s="169"/>
      <c r="D185" s="169"/>
      <c r="E185" s="169"/>
      <c r="F185" s="57"/>
      <c r="G185" s="33"/>
      <c r="H185" s="84"/>
      <c r="I185" s="84"/>
      <c r="J185" s="83"/>
      <c r="K185" s="83"/>
      <c r="L185" s="83">
        <f t="shared" si="10"/>
        <v>0</v>
      </c>
      <c r="M185" s="83"/>
      <c r="N185" s="83"/>
      <c r="O185" s="82">
        <f t="shared" si="11"/>
        <v>0</v>
      </c>
      <c r="P185" s="4"/>
      <c r="Q185" s="4"/>
      <c r="R185" s="4"/>
      <c r="S185" s="4"/>
      <c r="T185" s="4"/>
      <c r="U185" s="4"/>
    </row>
    <row r="186" spans="1:21" ht="39" customHeight="1" x14ac:dyDescent="0.3">
      <c r="A186" s="166" t="s">
        <v>182</v>
      </c>
      <c r="B186" s="166"/>
      <c r="C186" s="89" t="s">
        <v>50</v>
      </c>
      <c r="D186" s="21" t="s">
        <v>112</v>
      </c>
      <c r="E186" s="42" t="s">
        <v>183</v>
      </c>
      <c r="F186" s="57">
        <v>91000</v>
      </c>
      <c r="G186" s="33"/>
      <c r="H186" s="84">
        <f t="shared" ref="H186:I193" si="16">F186+J186+M186+P186+S186</f>
        <v>73000</v>
      </c>
      <c r="I186" s="84">
        <f t="shared" si="16"/>
        <v>0</v>
      </c>
      <c r="J186" s="83"/>
      <c r="K186" s="83"/>
      <c r="L186" s="83">
        <f t="shared" si="10"/>
        <v>0</v>
      </c>
      <c r="M186" s="83">
        <v>-18000</v>
      </c>
      <c r="N186" s="83"/>
      <c r="O186" s="82">
        <f t="shared" si="11"/>
        <v>-18000</v>
      </c>
      <c r="P186" s="4"/>
      <c r="Q186" s="4"/>
      <c r="R186" s="4"/>
      <c r="S186" s="4"/>
      <c r="T186" s="4"/>
      <c r="U186" s="4"/>
    </row>
    <row r="187" spans="1:21" ht="41.25" customHeight="1" x14ac:dyDescent="0.3">
      <c r="A187" s="170" t="s">
        <v>291</v>
      </c>
      <c r="B187" s="170"/>
      <c r="C187" s="89" t="s">
        <v>50</v>
      </c>
      <c r="D187" s="21">
        <v>2240</v>
      </c>
      <c r="E187" s="42" t="s">
        <v>184</v>
      </c>
      <c r="F187" s="38">
        <v>173000</v>
      </c>
      <c r="G187" s="33"/>
      <c r="H187" s="84">
        <f t="shared" si="16"/>
        <v>173000</v>
      </c>
      <c r="I187" s="84">
        <f t="shared" si="16"/>
        <v>0</v>
      </c>
      <c r="J187" s="83"/>
      <c r="K187" s="83"/>
      <c r="L187" s="83">
        <f t="shared" si="10"/>
        <v>0</v>
      </c>
      <c r="M187" s="83"/>
      <c r="N187" s="83"/>
      <c r="O187" s="82">
        <f t="shared" si="11"/>
        <v>0</v>
      </c>
      <c r="P187" s="4"/>
      <c r="Q187" s="4"/>
      <c r="R187" s="4"/>
      <c r="S187" s="4"/>
      <c r="T187" s="4"/>
      <c r="U187" s="4"/>
    </row>
    <row r="188" spans="1:21" ht="35.25" customHeight="1" x14ac:dyDescent="0.3">
      <c r="A188" s="166" t="s">
        <v>185</v>
      </c>
      <c r="B188" s="166"/>
      <c r="C188" s="89" t="s">
        <v>50</v>
      </c>
      <c r="D188" s="21" t="s">
        <v>112</v>
      </c>
      <c r="E188" s="42" t="s">
        <v>186</v>
      </c>
      <c r="F188" s="38">
        <v>195000</v>
      </c>
      <c r="G188" s="33"/>
      <c r="H188" s="84">
        <f t="shared" si="16"/>
        <v>195000</v>
      </c>
      <c r="I188" s="84">
        <f t="shared" si="16"/>
        <v>0</v>
      </c>
      <c r="J188" s="83"/>
      <c r="K188" s="83"/>
      <c r="L188" s="83">
        <f t="shared" si="10"/>
        <v>0</v>
      </c>
      <c r="M188" s="83"/>
      <c r="N188" s="83"/>
      <c r="O188" s="82">
        <f t="shared" si="11"/>
        <v>0</v>
      </c>
      <c r="P188" s="4"/>
      <c r="Q188" s="4"/>
      <c r="R188" s="4"/>
      <c r="S188" s="4"/>
      <c r="T188" s="4"/>
      <c r="U188" s="4"/>
    </row>
    <row r="189" spans="1:21" ht="39" customHeight="1" x14ac:dyDescent="0.3">
      <c r="A189" s="166" t="s">
        <v>187</v>
      </c>
      <c r="B189" s="166"/>
      <c r="C189" s="89" t="s">
        <v>50</v>
      </c>
      <c r="D189" s="21" t="s">
        <v>112</v>
      </c>
      <c r="E189" s="42" t="s">
        <v>188</v>
      </c>
      <c r="F189" s="142">
        <v>73000</v>
      </c>
      <c r="G189" s="142"/>
      <c r="H189" s="84">
        <f t="shared" si="16"/>
        <v>73000</v>
      </c>
      <c r="I189" s="84">
        <f t="shared" si="16"/>
        <v>0</v>
      </c>
      <c r="J189" s="83"/>
      <c r="K189" s="83"/>
      <c r="L189" s="83">
        <f t="shared" si="10"/>
        <v>0</v>
      </c>
      <c r="M189" s="83"/>
      <c r="N189" s="83"/>
      <c r="O189" s="82">
        <f t="shared" si="11"/>
        <v>0</v>
      </c>
      <c r="P189" s="4"/>
      <c r="Q189" s="4"/>
      <c r="R189" s="4"/>
      <c r="S189" s="4"/>
      <c r="T189" s="4"/>
      <c r="U189" s="4"/>
    </row>
    <row r="190" spans="1:21" ht="26.25" customHeight="1" x14ac:dyDescent="0.3">
      <c r="A190" s="166" t="s">
        <v>189</v>
      </c>
      <c r="B190" s="166"/>
      <c r="C190" s="89" t="s">
        <v>50</v>
      </c>
      <c r="D190" s="21">
        <v>2240</v>
      </c>
      <c r="E190" s="42" t="s">
        <v>190</v>
      </c>
      <c r="F190" s="38">
        <v>94000</v>
      </c>
      <c r="G190" s="33"/>
      <c r="H190" s="84">
        <f t="shared" si="16"/>
        <v>94000</v>
      </c>
      <c r="I190" s="84">
        <f t="shared" si="16"/>
        <v>0</v>
      </c>
      <c r="J190" s="83"/>
      <c r="K190" s="83"/>
      <c r="L190" s="83">
        <f t="shared" si="10"/>
        <v>0</v>
      </c>
      <c r="M190" s="83"/>
      <c r="N190" s="83"/>
      <c r="O190" s="82">
        <f t="shared" si="11"/>
        <v>0</v>
      </c>
      <c r="P190" s="4"/>
      <c r="Q190" s="4"/>
      <c r="R190" s="4"/>
      <c r="S190" s="4"/>
      <c r="T190" s="4"/>
      <c r="U190" s="4"/>
    </row>
    <row r="191" spans="1:21" ht="36.75" customHeight="1" x14ac:dyDescent="0.3">
      <c r="A191" s="166" t="s">
        <v>191</v>
      </c>
      <c r="B191" s="166"/>
      <c r="C191" s="89" t="s">
        <v>50</v>
      </c>
      <c r="D191" s="21" t="s">
        <v>112</v>
      </c>
      <c r="E191" s="42" t="s">
        <v>192</v>
      </c>
      <c r="F191" s="38">
        <v>182000</v>
      </c>
      <c r="G191" s="33"/>
      <c r="H191" s="84">
        <f t="shared" si="16"/>
        <v>182000</v>
      </c>
      <c r="I191" s="84">
        <f t="shared" si="16"/>
        <v>0</v>
      </c>
      <c r="J191" s="83"/>
      <c r="K191" s="83"/>
      <c r="L191" s="83">
        <f t="shared" si="10"/>
        <v>0</v>
      </c>
      <c r="M191" s="83"/>
      <c r="N191" s="83"/>
      <c r="O191" s="82">
        <f t="shared" si="11"/>
        <v>0</v>
      </c>
      <c r="P191" s="4"/>
      <c r="Q191" s="4"/>
      <c r="R191" s="4"/>
      <c r="S191" s="4"/>
      <c r="T191" s="4"/>
      <c r="U191" s="4"/>
    </row>
    <row r="192" spans="1:21" ht="38.25" customHeight="1" x14ac:dyDescent="0.3">
      <c r="A192" s="166" t="s">
        <v>193</v>
      </c>
      <c r="B192" s="166"/>
      <c r="C192" s="89" t="s">
        <v>50</v>
      </c>
      <c r="D192" s="21" t="s">
        <v>112</v>
      </c>
      <c r="E192" s="42" t="s">
        <v>194</v>
      </c>
      <c r="F192" s="142">
        <v>195000</v>
      </c>
      <c r="G192" s="142"/>
      <c r="H192" s="84">
        <f t="shared" si="16"/>
        <v>195000</v>
      </c>
      <c r="I192" s="84">
        <f t="shared" si="16"/>
        <v>0</v>
      </c>
      <c r="J192" s="83"/>
      <c r="K192" s="83"/>
      <c r="L192" s="83">
        <f t="shared" si="10"/>
        <v>0</v>
      </c>
      <c r="M192" s="83"/>
      <c r="N192" s="83"/>
      <c r="O192" s="82">
        <f t="shared" si="11"/>
        <v>0</v>
      </c>
      <c r="P192" s="4"/>
      <c r="Q192" s="4"/>
      <c r="R192" s="4"/>
      <c r="S192" s="4"/>
      <c r="T192" s="4"/>
      <c r="U192" s="4"/>
    </row>
    <row r="193" spans="1:21" ht="39.75" customHeight="1" x14ac:dyDescent="0.3">
      <c r="A193" s="166" t="s">
        <v>297</v>
      </c>
      <c r="B193" s="166"/>
      <c r="C193" s="89" t="s">
        <v>50</v>
      </c>
      <c r="D193" s="21">
        <v>2240</v>
      </c>
      <c r="E193" s="42" t="s">
        <v>195</v>
      </c>
      <c r="F193" s="142">
        <v>73000</v>
      </c>
      <c r="G193" s="142"/>
      <c r="H193" s="84">
        <f t="shared" si="16"/>
        <v>91000</v>
      </c>
      <c r="I193" s="84">
        <f t="shared" si="16"/>
        <v>0</v>
      </c>
      <c r="J193" s="83"/>
      <c r="K193" s="83"/>
      <c r="L193" s="83">
        <f t="shared" si="10"/>
        <v>0</v>
      </c>
      <c r="M193" s="83">
        <v>18000</v>
      </c>
      <c r="N193" s="83"/>
      <c r="O193" s="82">
        <f t="shared" si="11"/>
        <v>18000</v>
      </c>
      <c r="P193" s="4"/>
      <c r="Q193" s="4"/>
      <c r="R193" s="4"/>
      <c r="S193" s="4"/>
      <c r="T193" s="4"/>
      <c r="U193" s="4"/>
    </row>
    <row r="194" spans="1:21" ht="30" customHeight="1" x14ac:dyDescent="0.3">
      <c r="A194" s="163" t="s">
        <v>196</v>
      </c>
      <c r="B194" s="163"/>
      <c r="C194" s="163"/>
      <c r="D194" s="163"/>
      <c r="E194" s="163"/>
      <c r="F194" s="142"/>
      <c r="G194" s="142"/>
      <c r="H194" s="84"/>
      <c r="I194" s="84"/>
      <c r="J194" s="83"/>
      <c r="K194" s="83"/>
      <c r="L194" s="83">
        <f t="shared" si="10"/>
        <v>0</v>
      </c>
      <c r="M194" s="83"/>
      <c r="N194" s="83"/>
      <c r="O194" s="82">
        <f t="shared" si="11"/>
        <v>0</v>
      </c>
      <c r="P194" s="4"/>
      <c r="Q194" s="4"/>
      <c r="R194" s="4"/>
      <c r="S194" s="4"/>
      <c r="T194" s="4"/>
      <c r="U194" s="4"/>
    </row>
    <row r="195" spans="1:21" ht="25.9" customHeight="1" x14ac:dyDescent="0.3">
      <c r="A195" s="164" t="s">
        <v>197</v>
      </c>
      <c r="B195" s="164"/>
      <c r="C195" s="164"/>
      <c r="D195" s="164"/>
      <c r="E195" s="164"/>
      <c r="F195" s="142"/>
      <c r="G195" s="142"/>
      <c r="H195" s="84"/>
      <c r="I195" s="84"/>
      <c r="J195" s="83"/>
      <c r="K195" s="83"/>
      <c r="L195" s="83">
        <f t="shared" si="10"/>
        <v>0</v>
      </c>
      <c r="M195" s="83"/>
      <c r="N195" s="83"/>
      <c r="O195" s="82">
        <f t="shared" si="11"/>
        <v>0</v>
      </c>
      <c r="P195" s="4"/>
      <c r="Q195" s="4"/>
      <c r="R195" s="4"/>
      <c r="S195" s="4"/>
      <c r="T195" s="4"/>
      <c r="U195" s="4"/>
    </row>
    <row r="196" spans="1:21" ht="30" customHeight="1" x14ac:dyDescent="0.3">
      <c r="A196" s="165" t="s">
        <v>252</v>
      </c>
      <c r="B196" s="165"/>
      <c r="C196" s="142" t="s">
        <v>50</v>
      </c>
      <c r="D196" s="21">
        <v>2240</v>
      </c>
      <c r="E196" s="42" t="s">
        <v>51</v>
      </c>
      <c r="F196" s="142">
        <v>1080000</v>
      </c>
      <c r="G196" s="142"/>
      <c r="H196" s="84">
        <f t="shared" ref="H196:I201" si="17">F196+J196+M196+P196+S196</f>
        <v>1080000</v>
      </c>
      <c r="I196" s="84">
        <f t="shared" si="17"/>
        <v>0</v>
      </c>
      <c r="J196" s="83"/>
      <c r="K196" s="83"/>
      <c r="L196" s="83">
        <f t="shared" si="10"/>
        <v>0</v>
      </c>
      <c r="M196" s="83"/>
      <c r="N196" s="83"/>
      <c r="O196" s="82">
        <f t="shared" si="11"/>
        <v>0</v>
      </c>
      <c r="P196" s="4"/>
      <c r="Q196" s="4"/>
      <c r="R196" s="4"/>
      <c r="S196" s="4"/>
      <c r="T196" s="4"/>
      <c r="U196" s="4"/>
    </row>
    <row r="197" spans="1:21" ht="26.25" customHeight="1" x14ac:dyDescent="0.3">
      <c r="A197" s="148" t="s">
        <v>198</v>
      </c>
      <c r="B197" s="148"/>
      <c r="C197" s="142" t="s">
        <v>50</v>
      </c>
      <c r="D197" s="21">
        <v>2240</v>
      </c>
      <c r="E197" s="42" t="s">
        <v>53</v>
      </c>
      <c r="F197" s="142">
        <v>945000</v>
      </c>
      <c r="G197" s="142"/>
      <c r="H197" s="84">
        <f t="shared" si="17"/>
        <v>945000</v>
      </c>
      <c r="I197" s="84">
        <f t="shared" si="17"/>
        <v>0</v>
      </c>
      <c r="J197" s="83"/>
      <c r="K197" s="83"/>
      <c r="L197" s="83">
        <f t="shared" si="10"/>
        <v>0</v>
      </c>
      <c r="M197" s="83"/>
      <c r="N197" s="83"/>
      <c r="O197" s="82">
        <f t="shared" si="11"/>
        <v>0</v>
      </c>
      <c r="P197" s="4"/>
      <c r="Q197" s="4"/>
      <c r="R197" s="4"/>
      <c r="S197" s="4"/>
      <c r="T197" s="4"/>
      <c r="U197" s="4"/>
    </row>
    <row r="198" spans="1:21" ht="24.75" customHeight="1" x14ac:dyDescent="0.3">
      <c r="A198" s="165" t="s">
        <v>270</v>
      </c>
      <c r="B198" s="165"/>
      <c r="C198" s="142" t="s">
        <v>50</v>
      </c>
      <c r="D198" s="21">
        <v>2240</v>
      </c>
      <c r="E198" s="42" t="s">
        <v>125</v>
      </c>
      <c r="F198" s="142">
        <v>1074000</v>
      </c>
      <c r="G198" s="142"/>
      <c r="H198" s="84">
        <f t="shared" si="17"/>
        <v>1074000</v>
      </c>
      <c r="I198" s="84">
        <f t="shared" si="17"/>
        <v>0</v>
      </c>
      <c r="J198" s="83"/>
      <c r="K198" s="83"/>
      <c r="L198" s="83">
        <f t="shared" si="10"/>
        <v>0</v>
      </c>
      <c r="M198" s="83"/>
      <c r="N198" s="83"/>
      <c r="O198" s="82">
        <f t="shared" si="11"/>
        <v>0</v>
      </c>
      <c r="P198" s="4"/>
      <c r="Q198" s="4"/>
      <c r="R198" s="4"/>
      <c r="S198" s="4"/>
      <c r="T198" s="4"/>
      <c r="U198" s="4"/>
    </row>
    <row r="199" spans="1:21" ht="38.25" customHeight="1" x14ac:dyDescent="0.3">
      <c r="A199" s="148" t="s">
        <v>199</v>
      </c>
      <c r="B199" s="148"/>
      <c r="C199" s="142" t="s">
        <v>50</v>
      </c>
      <c r="D199" s="21">
        <v>2240</v>
      </c>
      <c r="E199" s="42" t="s">
        <v>127</v>
      </c>
      <c r="F199" s="142">
        <v>60000</v>
      </c>
      <c r="G199" s="142"/>
      <c r="H199" s="84">
        <f t="shared" si="17"/>
        <v>400000</v>
      </c>
      <c r="I199" s="84">
        <f t="shared" si="17"/>
        <v>0</v>
      </c>
      <c r="J199" s="83">
        <v>340000</v>
      </c>
      <c r="K199" s="83"/>
      <c r="L199" s="83">
        <f t="shared" si="10"/>
        <v>340000</v>
      </c>
      <c r="M199" s="83"/>
      <c r="N199" s="83"/>
      <c r="O199" s="82">
        <f t="shared" si="11"/>
        <v>0</v>
      </c>
      <c r="P199" s="4"/>
      <c r="Q199" s="4"/>
      <c r="R199" s="4"/>
      <c r="S199" s="4"/>
      <c r="T199" s="4"/>
      <c r="U199" s="4"/>
    </row>
    <row r="200" spans="1:21" ht="28.5" customHeight="1" x14ac:dyDescent="0.3">
      <c r="A200" s="148" t="s">
        <v>200</v>
      </c>
      <c r="B200" s="148"/>
      <c r="C200" s="142" t="s">
        <v>50</v>
      </c>
      <c r="D200" s="21">
        <v>2240</v>
      </c>
      <c r="E200" s="42" t="s">
        <v>128</v>
      </c>
      <c r="F200" s="142">
        <v>45000</v>
      </c>
      <c r="G200" s="142"/>
      <c r="H200" s="84">
        <f t="shared" si="17"/>
        <v>90000</v>
      </c>
      <c r="I200" s="84">
        <f t="shared" si="17"/>
        <v>0</v>
      </c>
      <c r="J200" s="83"/>
      <c r="K200" s="83"/>
      <c r="L200" s="83">
        <f t="shared" si="10"/>
        <v>0</v>
      </c>
      <c r="M200" s="83">
        <v>45000</v>
      </c>
      <c r="N200" s="83"/>
      <c r="O200" s="82">
        <f t="shared" si="11"/>
        <v>45000</v>
      </c>
      <c r="P200" s="4"/>
      <c r="Q200" s="4"/>
      <c r="R200" s="4"/>
      <c r="S200" s="4"/>
      <c r="T200" s="4"/>
      <c r="U200" s="4"/>
    </row>
    <row r="201" spans="1:21" ht="25.5" customHeight="1" x14ac:dyDescent="0.3">
      <c r="A201" s="148" t="s">
        <v>201</v>
      </c>
      <c r="B201" s="148"/>
      <c r="C201" s="142" t="s">
        <v>50</v>
      </c>
      <c r="D201" s="21">
        <v>2240</v>
      </c>
      <c r="E201" s="42" t="s">
        <v>130</v>
      </c>
      <c r="F201" s="142">
        <v>230000</v>
      </c>
      <c r="G201" s="142"/>
      <c r="H201" s="84">
        <f t="shared" si="17"/>
        <v>230000</v>
      </c>
      <c r="I201" s="84">
        <f t="shared" si="17"/>
        <v>0</v>
      </c>
      <c r="J201" s="83"/>
      <c r="K201" s="83"/>
      <c r="L201" s="83">
        <f t="shared" ref="L201:L248" si="18">SUM(J201:K201)</f>
        <v>0</v>
      </c>
      <c r="M201" s="83"/>
      <c r="N201" s="83"/>
      <c r="O201" s="82">
        <f t="shared" ref="O201:O248" si="19">SUM(M201:N201)</f>
        <v>0</v>
      </c>
      <c r="P201" s="4"/>
      <c r="Q201" s="4"/>
      <c r="R201" s="4"/>
      <c r="S201" s="4"/>
      <c r="T201" s="4"/>
      <c r="U201" s="4"/>
    </row>
    <row r="202" spans="1:21" ht="33.75" customHeight="1" x14ac:dyDescent="0.3">
      <c r="A202" s="163" t="s">
        <v>202</v>
      </c>
      <c r="B202" s="163"/>
      <c r="C202" s="140"/>
      <c r="D202" s="120"/>
      <c r="E202" s="141"/>
      <c r="F202" s="142"/>
      <c r="G202" s="142"/>
      <c r="H202" s="84"/>
      <c r="I202" s="84"/>
      <c r="J202" s="83"/>
      <c r="K202" s="83"/>
      <c r="L202" s="83">
        <f t="shared" si="18"/>
        <v>0</v>
      </c>
      <c r="M202" s="83"/>
      <c r="N202" s="83"/>
      <c r="O202" s="82">
        <f t="shared" si="19"/>
        <v>0</v>
      </c>
      <c r="P202" s="4"/>
      <c r="Q202" s="4"/>
      <c r="R202" s="4"/>
      <c r="S202" s="4"/>
      <c r="T202" s="4"/>
      <c r="U202" s="4"/>
    </row>
    <row r="203" spans="1:21" ht="58.5" customHeight="1" x14ac:dyDescent="0.3">
      <c r="A203" s="164" t="s">
        <v>203</v>
      </c>
      <c r="B203" s="164"/>
      <c r="C203" s="141"/>
      <c r="D203" s="21"/>
      <c r="E203" s="142"/>
      <c r="F203" s="142"/>
      <c r="G203" s="142"/>
      <c r="H203" s="84"/>
      <c r="I203" s="84"/>
      <c r="J203" s="83"/>
      <c r="K203" s="83"/>
      <c r="L203" s="83">
        <f t="shared" si="18"/>
        <v>0</v>
      </c>
      <c r="M203" s="83"/>
      <c r="N203" s="83"/>
      <c r="O203" s="82">
        <f t="shared" si="19"/>
        <v>0</v>
      </c>
      <c r="P203" s="4"/>
      <c r="Q203" s="4"/>
      <c r="R203" s="4"/>
      <c r="S203" s="4"/>
      <c r="T203" s="4"/>
      <c r="U203" s="4"/>
    </row>
    <row r="204" spans="1:21" ht="42.75" customHeight="1" x14ac:dyDescent="0.3">
      <c r="A204" s="148" t="s">
        <v>204</v>
      </c>
      <c r="B204" s="148"/>
      <c r="C204" s="142" t="s">
        <v>205</v>
      </c>
      <c r="D204" s="21">
        <v>2240</v>
      </c>
      <c r="E204" s="142" t="s">
        <v>51</v>
      </c>
      <c r="F204" s="142">
        <v>800000</v>
      </c>
      <c r="G204" s="142"/>
      <c r="H204" s="84">
        <f>F204+J204+M204+P204+S204</f>
        <v>800000</v>
      </c>
      <c r="I204" s="84">
        <f>G204+K204+N204+Q204+T204</f>
        <v>0</v>
      </c>
      <c r="J204" s="83"/>
      <c r="K204" s="83"/>
      <c r="L204" s="83">
        <f t="shared" si="18"/>
        <v>0</v>
      </c>
      <c r="M204" s="83"/>
      <c r="N204" s="83"/>
      <c r="O204" s="82">
        <f t="shared" si="19"/>
        <v>0</v>
      </c>
      <c r="P204" s="4"/>
      <c r="Q204" s="4"/>
      <c r="R204" s="4"/>
      <c r="S204" s="4"/>
      <c r="T204" s="4"/>
      <c r="U204" s="4"/>
    </row>
    <row r="205" spans="1:21" ht="39.75" customHeight="1" x14ac:dyDescent="0.3">
      <c r="A205" s="148" t="s">
        <v>206</v>
      </c>
      <c r="B205" s="148"/>
      <c r="C205" s="142" t="s">
        <v>233</v>
      </c>
      <c r="D205" s="21"/>
      <c r="E205" s="142" t="s">
        <v>53</v>
      </c>
      <c r="F205" s="142">
        <v>600000</v>
      </c>
      <c r="G205" s="142"/>
      <c r="H205" s="84">
        <f>F205+J205+M205+P205+S205</f>
        <v>600000</v>
      </c>
      <c r="I205" s="84">
        <f>G205+K205+N205+Q205+T205</f>
        <v>0</v>
      </c>
      <c r="J205" s="83"/>
      <c r="K205" s="83"/>
      <c r="L205" s="83">
        <f t="shared" si="18"/>
        <v>0</v>
      </c>
      <c r="M205" s="83"/>
      <c r="N205" s="83"/>
      <c r="O205" s="82">
        <f t="shared" si="19"/>
        <v>0</v>
      </c>
      <c r="P205" s="4"/>
      <c r="Q205" s="4"/>
      <c r="R205" s="4"/>
      <c r="S205" s="4"/>
      <c r="T205" s="4"/>
      <c r="U205" s="4"/>
    </row>
    <row r="206" spans="1:21" ht="40.5" customHeight="1" x14ac:dyDescent="0.3">
      <c r="A206" s="163" t="s">
        <v>207</v>
      </c>
      <c r="B206" s="163"/>
      <c r="C206" s="140"/>
      <c r="D206" s="21"/>
      <c r="E206" s="142"/>
      <c r="F206" s="142"/>
      <c r="G206" s="142"/>
      <c r="H206" s="84"/>
      <c r="I206" s="84"/>
      <c r="J206" s="83"/>
      <c r="K206" s="83"/>
      <c r="L206" s="83">
        <f t="shared" si="18"/>
        <v>0</v>
      </c>
      <c r="M206" s="83"/>
      <c r="N206" s="83"/>
      <c r="O206" s="82">
        <f t="shared" si="19"/>
        <v>0</v>
      </c>
      <c r="P206" s="4"/>
      <c r="Q206" s="4"/>
      <c r="R206" s="4"/>
      <c r="S206" s="4"/>
      <c r="T206" s="4"/>
      <c r="U206" s="4"/>
    </row>
    <row r="207" spans="1:21" ht="44.25" customHeight="1" x14ac:dyDescent="0.3">
      <c r="A207" s="164" t="s">
        <v>208</v>
      </c>
      <c r="B207" s="164"/>
      <c r="C207" s="141"/>
      <c r="D207" s="21"/>
      <c r="E207" s="142"/>
      <c r="F207" s="142"/>
      <c r="G207" s="142"/>
      <c r="H207" s="84"/>
      <c r="I207" s="84"/>
      <c r="J207" s="83"/>
      <c r="K207" s="83"/>
      <c r="L207" s="83">
        <f t="shared" si="18"/>
        <v>0</v>
      </c>
      <c r="M207" s="83"/>
      <c r="N207" s="83"/>
      <c r="O207" s="82">
        <f t="shared" si="19"/>
        <v>0</v>
      </c>
      <c r="P207" s="4"/>
      <c r="Q207" s="4"/>
      <c r="R207" s="4"/>
      <c r="S207" s="4"/>
      <c r="T207" s="4"/>
      <c r="U207" s="4"/>
    </row>
    <row r="208" spans="1:21" ht="30" customHeight="1" x14ac:dyDescent="0.3">
      <c r="A208" s="148" t="s">
        <v>209</v>
      </c>
      <c r="B208" s="148"/>
      <c r="C208" s="142" t="s">
        <v>234</v>
      </c>
      <c r="D208" s="120"/>
      <c r="E208" s="142" t="s">
        <v>51</v>
      </c>
      <c r="F208" s="142">
        <v>1060000</v>
      </c>
      <c r="G208" s="142"/>
      <c r="H208" s="84">
        <f t="shared" ref="H208:I218" si="20">F208+J208+M208+P208+S208</f>
        <v>0</v>
      </c>
      <c r="I208" s="84">
        <f t="shared" si="20"/>
        <v>0</v>
      </c>
      <c r="J208" s="83">
        <v>-1060000</v>
      </c>
      <c r="K208" s="83"/>
      <c r="L208" s="83">
        <f t="shared" si="18"/>
        <v>-1060000</v>
      </c>
      <c r="M208" s="83"/>
      <c r="N208" s="83"/>
      <c r="O208" s="82">
        <f t="shared" si="19"/>
        <v>0</v>
      </c>
      <c r="P208" s="4"/>
      <c r="Q208" s="4"/>
      <c r="R208" s="4"/>
      <c r="S208" s="4"/>
      <c r="T208" s="4"/>
      <c r="U208" s="4"/>
    </row>
    <row r="209" spans="1:21" ht="33" customHeight="1" x14ac:dyDescent="0.3">
      <c r="A209" s="148"/>
      <c r="B209" s="148"/>
      <c r="C209" s="142" t="s">
        <v>234</v>
      </c>
      <c r="D209" s="120"/>
      <c r="E209" s="142" t="s">
        <v>51</v>
      </c>
      <c r="F209" s="142"/>
      <c r="G209" s="142">
        <v>360000</v>
      </c>
      <c r="H209" s="84">
        <f t="shared" si="20"/>
        <v>0</v>
      </c>
      <c r="I209" s="84">
        <f t="shared" si="20"/>
        <v>0</v>
      </c>
      <c r="J209" s="83"/>
      <c r="K209" s="83">
        <v>-360000</v>
      </c>
      <c r="L209" s="83">
        <f t="shared" si="18"/>
        <v>-360000</v>
      </c>
      <c r="M209" s="83"/>
      <c r="N209" s="83"/>
      <c r="O209" s="82">
        <f t="shared" si="19"/>
        <v>0</v>
      </c>
      <c r="P209" s="4"/>
      <c r="Q209" s="4"/>
      <c r="R209" s="4"/>
      <c r="S209" s="4"/>
      <c r="T209" s="4"/>
      <c r="U209" s="4"/>
    </row>
    <row r="210" spans="1:21" ht="41.25" customHeight="1" x14ac:dyDescent="0.3">
      <c r="A210" s="148" t="s">
        <v>210</v>
      </c>
      <c r="B210" s="148"/>
      <c r="C210" s="142" t="s">
        <v>50</v>
      </c>
      <c r="D210" s="120"/>
      <c r="E210" s="142" t="s">
        <v>53</v>
      </c>
      <c r="F210" s="142"/>
      <c r="G210" s="142">
        <v>5000000</v>
      </c>
      <c r="H210" s="84">
        <f t="shared" si="20"/>
        <v>0</v>
      </c>
      <c r="I210" s="84">
        <f t="shared" si="20"/>
        <v>3700000</v>
      </c>
      <c r="J210" s="83"/>
      <c r="K210" s="83"/>
      <c r="L210" s="83">
        <f t="shared" si="18"/>
        <v>0</v>
      </c>
      <c r="M210" s="83"/>
      <c r="N210" s="83">
        <v>-1300000</v>
      </c>
      <c r="O210" s="82">
        <f t="shared" si="19"/>
        <v>-1300000</v>
      </c>
      <c r="P210" s="4"/>
      <c r="Q210" s="4"/>
      <c r="R210" s="4"/>
      <c r="S210" s="4"/>
      <c r="T210" s="4"/>
      <c r="U210" s="4"/>
    </row>
    <row r="211" spans="1:21" ht="23.45" customHeight="1" x14ac:dyDescent="0.3">
      <c r="A211" s="148" t="s">
        <v>211</v>
      </c>
      <c r="B211" s="148"/>
      <c r="C211" s="142" t="s">
        <v>50</v>
      </c>
      <c r="D211" s="21"/>
      <c r="E211" s="142" t="s">
        <v>125</v>
      </c>
      <c r="F211" s="142"/>
      <c r="G211" s="142"/>
      <c r="H211" s="84">
        <f t="shared" si="20"/>
        <v>0</v>
      </c>
      <c r="I211" s="84">
        <f t="shared" si="20"/>
        <v>0</v>
      </c>
      <c r="J211" s="83"/>
      <c r="K211" s="83"/>
      <c r="L211" s="83">
        <f t="shared" si="18"/>
        <v>0</v>
      </c>
      <c r="M211" s="83"/>
      <c r="N211" s="83"/>
      <c r="O211" s="82">
        <f t="shared" si="19"/>
        <v>0</v>
      </c>
      <c r="P211" s="4"/>
      <c r="Q211" s="4"/>
      <c r="R211" s="4"/>
      <c r="S211" s="4"/>
      <c r="T211" s="4"/>
      <c r="U211" s="4"/>
    </row>
    <row r="212" spans="1:21" ht="21" customHeight="1" x14ac:dyDescent="0.3">
      <c r="A212" s="148"/>
      <c r="B212" s="148"/>
      <c r="C212" s="142" t="s">
        <v>50</v>
      </c>
      <c r="D212" s="120"/>
      <c r="E212" s="142" t="s">
        <v>125</v>
      </c>
      <c r="F212" s="142"/>
      <c r="G212" s="142">
        <v>10000000</v>
      </c>
      <c r="H212" s="84">
        <f t="shared" si="20"/>
        <v>0</v>
      </c>
      <c r="I212" s="84">
        <f t="shared" si="20"/>
        <v>0</v>
      </c>
      <c r="J212" s="83"/>
      <c r="K212" s="83"/>
      <c r="L212" s="83">
        <f t="shared" si="18"/>
        <v>0</v>
      </c>
      <c r="M212" s="83"/>
      <c r="N212" s="83">
        <v>-10000000</v>
      </c>
      <c r="O212" s="82">
        <f t="shared" si="19"/>
        <v>-10000000</v>
      </c>
      <c r="P212" s="4"/>
      <c r="Q212" s="4"/>
      <c r="R212" s="4"/>
      <c r="S212" s="4"/>
      <c r="T212" s="4"/>
      <c r="U212" s="4"/>
    </row>
    <row r="213" spans="1:21" ht="46.5" customHeight="1" x14ac:dyDescent="0.3">
      <c r="A213" s="148" t="s">
        <v>212</v>
      </c>
      <c r="B213" s="148"/>
      <c r="C213" s="142" t="s">
        <v>50</v>
      </c>
      <c r="D213" s="120"/>
      <c r="E213" s="142" t="s">
        <v>127</v>
      </c>
      <c r="F213" s="142">
        <v>0</v>
      </c>
      <c r="G213" s="142"/>
      <c r="H213" s="84">
        <f t="shared" si="20"/>
        <v>100000</v>
      </c>
      <c r="I213" s="84">
        <f t="shared" si="20"/>
        <v>0</v>
      </c>
      <c r="J213" s="83"/>
      <c r="K213" s="83"/>
      <c r="L213" s="83">
        <f t="shared" si="18"/>
        <v>0</v>
      </c>
      <c r="M213" s="83">
        <v>100000</v>
      </c>
      <c r="N213" s="83"/>
      <c r="O213" s="82">
        <f t="shared" si="19"/>
        <v>100000</v>
      </c>
      <c r="P213" s="4"/>
      <c r="Q213" s="4"/>
      <c r="R213" s="4"/>
      <c r="S213" s="4"/>
      <c r="T213" s="4"/>
      <c r="U213" s="4"/>
    </row>
    <row r="214" spans="1:21" ht="39" customHeight="1" x14ac:dyDescent="0.3">
      <c r="A214" s="148" t="s">
        <v>213</v>
      </c>
      <c r="B214" s="148"/>
      <c r="C214" s="142" t="s">
        <v>235</v>
      </c>
      <c r="D214" s="120"/>
      <c r="E214" s="142" t="s">
        <v>128</v>
      </c>
      <c r="F214" s="142">
        <v>1260000</v>
      </c>
      <c r="G214" s="142"/>
      <c r="H214" s="84">
        <f t="shared" si="20"/>
        <v>1260000</v>
      </c>
      <c r="I214" s="84">
        <f t="shared" si="20"/>
        <v>0</v>
      </c>
      <c r="J214" s="83"/>
      <c r="K214" s="83"/>
      <c r="L214" s="83">
        <f t="shared" si="18"/>
        <v>0</v>
      </c>
      <c r="M214" s="83"/>
      <c r="N214" s="83"/>
      <c r="O214" s="82">
        <f t="shared" si="19"/>
        <v>0</v>
      </c>
      <c r="P214" s="4"/>
      <c r="Q214" s="4"/>
      <c r="R214" s="4"/>
      <c r="S214" s="4"/>
      <c r="T214" s="4"/>
      <c r="U214" s="4"/>
    </row>
    <row r="215" spans="1:21" ht="38.25" customHeight="1" x14ac:dyDescent="0.3">
      <c r="A215" s="148" t="s">
        <v>214</v>
      </c>
      <c r="B215" s="148"/>
      <c r="C215" s="142" t="s">
        <v>236</v>
      </c>
      <c r="D215" s="120"/>
      <c r="E215" s="142" t="s">
        <v>130</v>
      </c>
      <c r="F215" s="142">
        <v>1260000</v>
      </c>
      <c r="G215" s="142"/>
      <c r="H215" s="84">
        <f t="shared" si="20"/>
        <v>630000</v>
      </c>
      <c r="I215" s="84">
        <f t="shared" si="20"/>
        <v>0</v>
      </c>
      <c r="J215" s="83"/>
      <c r="K215" s="83"/>
      <c r="L215" s="83">
        <f t="shared" si="18"/>
        <v>0</v>
      </c>
      <c r="M215" s="83">
        <v>-630000</v>
      </c>
      <c r="N215" s="83"/>
      <c r="O215" s="82">
        <f t="shared" si="19"/>
        <v>-630000</v>
      </c>
      <c r="P215" s="4"/>
      <c r="Q215" s="4"/>
      <c r="R215" s="4"/>
      <c r="S215" s="4"/>
      <c r="T215" s="4"/>
      <c r="U215" s="4"/>
    </row>
    <row r="216" spans="1:21" ht="39.75" customHeight="1" x14ac:dyDescent="0.3">
      <c r="A216" s="148" t="s">
        <v>215</v>
      </c>
      <c r="B216" s="148"/>
      <c r="C216" s="142" t="s">
        <v>234</v>
      </c>
      <c r="D216" s="120"/>
      <c r="E216" s="142" t="s">
        <v>132</v>
      </c>
      <c r="F216" s="142">
        <v>1260000</v>
      </c>
      <c r="G216" s="142"/>
      <c r="H216" s="84">
        <f t="shared" si="20"/>
        <v>630000</v>
      </c>
      <c r="I216" s="84">
        <f t="shared" si="20"/>
        <v>0</v>
      </c>
      <c r="J216" s="83"/>
      <c r="K216" s="83"/>
      <c r="L216" s="83">
        <f t="shared" si="18"/>
        <v>0</v>
      </c>
      <c r="M216" s="83">
        <v>-630000</v>
      </c>
      <c r="N216" s="83"/>
      <c r="O216" s="82">
        <f t="shared" si="19"/>
        <v>-630000</v>
      </c>
      <c r="P216" s="4"/>
      <c r="Q216" s="4"/>
      <c r="R216" s="4"/>
      <c r="S216" s="4"/>
      <c r="T216" s="4"/>
      <c r="U216" s="4"/>
    </row>
    <row r="217" spans="1:21" ht="33" customHeight="1" x14ac:dyDescent="0.3">
      <c r="A217" s="148" t="s">
        <v>216</v>
      </c>
      <c r="B217" s="148"/>
      <c r="C217" s="142" t="s">
        <v>50</v>
      </c>
      <c r="D217" s="21">
        <v>3122</v>
      </c>
      <c r="E217" s="142" t="s">
        <v>134</v>
      </c>
      <c r="F217" s="142"/>
      <c r="G217" s="142">
        <v>3000000</v>
      </c>
      <c r="H217" s="84">
        <f t="shared" si="20"/>
        <v>0</v>
      </c>
      <c r="I217" s="84">
        <f t="shared" si="20"/>
        <v>0</v>
      </c>
      <c r="J217" s="83"/>
      <c r="K217" s="83">
        <v>-2000000</v>
      </c>
      <c r="L217" s="83">
        <f t="shared" si="18"/>
        <v>-2000000</v>
      </c>
      <c r="M217" s="83"/>
      <c r="N217" s="83">
        <v>-1000000</v>
      </c>
      <c r="O217" s="82">
        <f t="shared" si="19"/>
        <v>-1000000</v>
      </c>
      <c r="P217" s="4"/>
      <c r="Q217" s="4"/>
      <c r="R217" s="4"/>
      <c r="S217" s="4"/>
      <c r="T217" s="4"/>
      <c r="U217" s="4"/>
    </row>
    <row r="218" spans="1:21" ht="36.75" customHeight="1" x14ac:dyDescent="0.3">
      <c r="A218" s="148" t="s">
        <v>245</v>
      </c>
      <c r="B218" s="148"/>
      <c r="C218" s="142" t="s">
        <v>50</v>
      </c>
      <c r="D218" s="21">
        <v>2240</v>
      </c>
      <c r="E218" s="142" t="s">
        <v>136</v>
      </c>
      <c r="F218" s="142">
        <v>0</v>
      </c>
      <c r="G218" s="142"/>
      <c r="H218" s="84">
        <f t="shared" si="20"/>
        <v>475000</v>
      </c>
      <c r="I218" s="84">
        <f t="shared" si="20"/>
        <v>0</v>
      </c>
      <c r="J218" s="83">
        <v>665000</v>
      </c>
      <c r="K218" s="83"/>
      <c r="L218" s="83">
        <f t="shared" si="18"/>
        <v>665000</v>
      </c>
      <c r="M218" s="83">
        <v>-190000</v>
      </c>
      <c r="N218" s="83"/>
      <c r="O218" s="82">
        <f t="shared" si="19"/>
        <v>-190000</v>
      </c>
      <c r="P218" s="4"/>
      <c r="Q218" s="4"/>
      <c r="R218" s="4"/>
      <c r="S218" s="4"/>
      <c r="T218" s="4"/>
      <c r="U218" s="4"/>
    </row>
    <row r="219" spans="1:21" ht="36.75" customHeight="1" x14ac:dyDescent="0.3">
      <c r="A219" s="148" t="s">
        <v>271</v>
      </c>
      <c r="B219" s="148"/>
      <c r="C219" s="142" t="s">
        <v>52</v>
      </c>
      <c r="D219" s="21"/>
      <c r="E219" s="142" t="s">
        <v>138</v>
      </c>
      <c r="F219" s="142">
        <v>0</v>
      </c>
      <c r="G219" s="142"/>
      <c r="H219" s="84">
        <f>F219+J219+M219+P219+S219</f>
        <v>0</v>
      </c>
      <c r="I219" s="84"/>
      <c r="J219" s="83"/>
      <c r="K219" s="83"/>
      <c r="L219" s="83">
        <f t="shared" si="18"/>
        <v>0</v>
      </c>
      <c r="M219" s="83"/>
      <c r="N219" s="83"/>
      <c r="O219" s="82">
        <f t="shared" si="19"/>
        <v>0</v>
      </c>
      <c r="P219" s="4"/>
      <c r="Q219" s="4"/>
      <c r="R219" s="4"/>
      <c r="S219" s="4"/>
      <c r="T219" s="4"/>
      <c r="U219" s="4"/>
    </row>
    <row r="220" spans="1:21" ht="48.75" customHeight="1" x14ac:dyDescent="0.3">
      <c r="A220" s="155" t="s">
        <v>217</v>
      </c>
      <c r="B220" s="156"/>
      <c r="C220" s="143"/>
      <c r="D220" s="120"/>
      <c r="E220" s="42"/>
      <c r="F220" s="142"/>
      <c r="G220" s="142"/>
      <c r="H220" s="84"/>
      <c r="I220" s="84"/>
      <c r="J220" s="83"/>
      <c r="K220" s="83"/>
      <c r="L220" s="83">
        <f t="shared" si="18"/>
        <v>0</v>
      </c>
      <c r="M220" s="83"/>
      <c r="N220" s="83"/>
      <c r="O220" s="82">
        <f t="shared" si="19"/>
        <v>0</v>
      </c>
      <c r="P220" s="4"/>
      <c r="Q220" s="4"/>
      <c r="R220" s="4"/>
      <c r="S220" s="4"/>
      <c r="T220" s="4"/>
      <c r="U220" s="4"/>
    </row>
    <row r="221" spans="1:21" ht="30.75" customHeight="1" x14ac:dyDescent="0.3">
      <c r="A221" s="147" t="s">
        <v>218</v>
      </c>
      <c r="B221" s="148"/>
      <c r="C221" s="142" t="s">
        <v>50</v>
      </c>
      <c r="D221" s="21">
        <v>2240</v>
      </c>
      <c r="E221" s="142" t="s">
        <v>57</v>
      </c>
      <c r="F221" s="92">
        <v>200000</v>
      </c>
      <c r="G221" s="92"/>
      <c r="H221" s="84">
        <f>F221+J221+M221+P221+S221</f>
        <v>0</v>
      </c>
      <c r="I221" s="84">
        <f>G221+K221+N221+Q221+T221</f>
        <v>0</v>
      </c>
      <c r="J221" s="83"/>
      <c r="K221" s="83"/>
      <c r="L221" s="83">
        <f t="shared" si="18"/>
        <v>0</v>
      </c>
      <c r="M221" s="83">
        <v>-200000</v>
      </c>
      <c r="N221" s="83"/>
      <c r="O221" s="82">
        <f t="shared" si="19"/>
        <v>-200000</v>
      </c>
      <c r="P221" s="4"/>
      <c r="Q221" s="4"/>
      <c r="R221" s="4"/>
      <c r="S221" s="4"/>
      <c r="T221" s="4"/>
      <c r="U221" s="4"/>
    </row>
    <row r="222" spans="1:21" ht="23.25" customHeight="1" x14ac:dyDescent="0.3">
      <c r="A222" s="147"/>
      <c r="B222" s="148"/>
      <c r="C222" s="142" t="s">
        <v>50</v>
      </c>
      <c r="D222" s="21">
        <v>3110</v>
      </c>
      <c r="E222" s="142" t="s">
        <v>57</v>
      </c>
      <c r="F222" s="92"/>
      <c r="G222" s="92">
        <v>400000</v>
      </c>
      <c r="H222" s="84">
        <f>F222+J222+M222+P222+S222</f>
        <v>0</v>
      </c>
      <c r="I222" s="84">
        <f>G222+K222+N222+Q222+T222</f>
        <v>0</v>
      </c>
      <c r="J222" s="83"/>
      <c r="K222" s="83"/>
      <c r="L222" s="83">
        <f t="shared" si="18"/>
        <v>0</v>
      </c>
      <c r="M222" s="83"/>
      <c r="N222" s="83">
        <v>-400000</v>
      </c>
      <c r="O222" s="82">
        <f t="shared" si="19"/>
        <v>-400000</v>
      </c>
      <c r="P222" s="4"/>
      <c r="Q222" s="4"/>
      <c r="R222" s="4"/>
      <c r="S222" s="4"/>
      <c r="T222" s="4"/>
      <c r="U222" s="4"/>
    </row>
    <row r="223" spans="1:21" ht="37.5" customHeight="1" x14ac:dyDescent="0.3">
      <c r="A223" s="155" t="s">
        <v>287</v>
      </c>
      <c r="B223" s="156"/>
      <c r="C223" s="93"/>
      <c r="D223" s="120"/>
      <c r="E223" s="141"/>
      <c r="F223" s="33"/>
      <c r="G223" s="33"/>
      <c r="H223" s="84"/>
      <c r="I223" s="84"/>
      <c r="J223" s="83"/>
      <c r="K223" s="83"/>
      <c r="L223" s="83">
        <f t="shared" si="18"/>
        <v>0</v>
      </c>
      <c r="M223" s="83"/>
      <c r="N223" s="83"/>
      <c r="O223" s="82">
        <f t="shared" si="19"/>
        <v>0</v>
      </c>
      <c r="P223" s="4"/>
      <c r="Q223" s="4"/>
      <c r="R223" s="4"/>
      <c r="S223" s="4"/>
      <c r="T223" s="4"/>
      <c r="U223" s="4"/>
    </row>
    <row r="224" spans="1:21" ht="37.15" customHeight="1" x14ac:dyDescent="0.3">
      <c r="A224" s="161" t="s">
        <v>237</v>
      </c>
      <c r="B224" s="162"/>
      <c r="C224" s="93" t="s">
        <v>234</v>
      </c>
      <c r="D224" s="120"/>
      <c r="E224" s="142" t="s">
        <v>96</v>
      </c>
      <c r="F224" s="92">
        <v>552000</v>
      </c>
      <c r="G224" s="33"/>
      <c r="H224" s="84">
        <f t="shared" ref="H224:I228" si="21">F224+J224+M224+P224+S224</f>
        <v>0</v>
      </c>
      <c r="I224" s="84">
        <f t="shared" si="21"/>
        <v>0</v>
      </c>
      <c r="J224" s="83"/>
      <c r="K224" s="83"/>
      <c r="L224" s="83">
        <f t="shared" si="18"/>
        <v>0</v>
      </c>
      <c r="M224" s="83">
        <v>-552000</v>
      </c>
      <c r="N224" s="83"/>
      <c r="O224" s="82">
        <f t="shared" si="19"/>
        <v>-552000</v>
      </c>
      <c r="P224" s="4"/>
      <c r="Q224" s="4"/>
      <c r="R224" s="4"/>
      <c r="S224" s="4"/>
      <c r="T224" s="4"/>
      <c r="U224" s="4"/>
    </row>
    <row r="225" spans="1:21" ht="30.75" customHeight="1" x14ac:dyDescent="0.3">
      <c r="A225" s="161" t="s">
        <v>238</v>
      </c>
      <c r="B225" s="162"/>
      <c r="C225" s="93" t="s">
        <v>235</v>
      </c>
      <c r="D225" s="120"/>
      <c r="E225" s="142" t="s">
        <v>98</v>
      </c>
      <c r="F225" s="92">
        <v>327600</v>
      </c>
      <c r="G225" s="33"/>
      <c r="H225" s="84">
        <f t="shared" si="21"/>
        <v>487200</v>
      </c>
      <c r="I225" s="84">
        <f t="shared" si="21"/>
        <v>0</v>
      </c>
      <c r="J225" s="83">
        <v>126000</v>
      </c>
      <c r="K225" s="83"/>
      <c r="L225" s="83">
        <f t="shared" si="18"/>
        <v>126000</v>
      </c>
      <c r="M225" s="83">
        <v>33600</v>
      </c>
      <c r="N225" s="83"/>
      <c r="O225" s="82">
        <f t="shared" si="19"/>
        <v>33600</v>
      </c>
      <c r="P225" s="4"/>
      <c r="Q225" s="4"/>
      <c r="R225" s="4"/>
      <c r="S225" s="4"/>
      <c r="T225" s="4"/>
      <c r="U225" s="4"/>
    </row>
    <row r="226" spans="1:21" ht="30.75" customHeight="1" x14ac:dyDescent="0.3">
      <c r="A226" s="161" t="s">
        <v>239</v>
      </c>
      <c r="B226" s="162"/>
      <c r="C226" s="93" t="s">
        <v>236</v>
      </c>
      <c r="D226" s="120"/>
      <c r="E226" s="142" t="s">
        <v>100</v>
      </c>
      <c r="F226" s="92">
        <v>264600</v>
      </c>
      <c r="G226" s="33"/>
      <c r="H226" s="84">
        <f t="shared" si="21"/>
        <v>121800</v>
      </c>
      <c r="I226" s="84">
        <f t="shared" si="21"/>
        <v>0</v>
      </c>
      <c r="J226" s="83"/>
      <c r="K226" s="83"/>
      <c r="L226" s="83">
        <f t="shared" si="18"/>
        <v>0</v>
      </c>
      <c r="M226" s="83">
        <v>-142800</v>
      </c>
      <c r="N226" s="83"/>
      <c r="O226" s="82">
        <f t="shared" si="19"/>
        <v>-142800</v>
      </c>
      <c r="P226" s="4"/>
      <c r="Q226" s="4"/>
      <c r="R226" s="4"/>
      <c r="S226" s="4"/>
      <c r="T226" s="4"/>
      <c r="U226" s="4"/>
    </row>
    <row r="227" spans="1:21" ht="29.25" customHeight="1" x14ac:dyDescent="0.3">
      <c r="A227" s="161" t="s">
        <v>240</v>
      </c>
      <c r="B227" s="162"/>
      <c r="C227" s="93" t="s">
        <v>234</v>
      </c>
      <c r="D227" s="120"/>
      <c r="E227" s="142" t="s">
        <v>102</v>
      </c>
      <c r="F227" s="92">
        <v>264600</v>
      </c>
      <c r="G227" s="33"/>
      <c r="H227" s="84">
        <f t="shared" si="21"/>
        <v>121800</v>
      </c>
      <c r="I227" s="84">
        <f t="shared" si="21"/>
        <v>0</v>
      </c>
      <c r="J227" s="83"/>
      <c r="K227" s="83"/>
      <c r="L227" s="83">
        <f t="shared" si="18"/>
        <v>0</v>
      </c>
      <c r="M227" s="83">
        <v>-142800</v>
      </c>
      <c r="N227" s="83"/>
      <c r="O227" s="82">
        <f t="shared" si="19"/>
        <v>-142800</v>
      </c>
      <c r="P227" s="4"/>
      <c r="Q227" s="4"/>
      <c r="R227" s="4"/>
      <c r="S227" s="4"/>
      <c r="T227" s="4"/>
      <c r="U227" s="4"/>
    </row>
    <row r="228" spans="1:21" ht="29.25" customHeight="1" x14ac:dyDescent="0.3">
      <c r="A228" s="161" t="s">
        <v>241</v>
      </c>
      <c r="B228" s="162"/>
      <c r="C228" s="93" t="s">
        <v>50</v>
      </c>
      <c r="D228" s="120"/>
      <c r="E228" s="142" t="s">
        <v>104</v>
      </c>
      <c r="F228" s="92">
        <v>90000</v>
      </c>
      <c r="G228" s="33"/>
      <c r="H228" s="84">
        <f t="shared" si="21"/>
        <v>0</v>
      </c>
      <c r="I228" s="84">
        <f t="shared" si="21"/>
        <v>0</v>
      </c>
      <c r="J228" s="83"/>
      <c r="K228" s="83"/>
      <c r="L228" s="83">
        <f t="shared" si="18"/>
        <v>0</v>
      </c>
      <c r="M228" s="83">
        <v>-90000</v>
      </c>
      <c r="N228" s="83"/>
      <c r="O228" s="82">
        <f t="shared" si="19"/>
        <v>-90000</v>
      </c>
      <c r="P228" s="4"/>
      <c r="Q228" s="4"/>
      <c r="R228" s="4"/>
      <c r="S228" s="4"/>
      <c r="T228" s="4"/>
      <c r="U228" s="4"/>
    </row>
    <row r="229" spans="1:21" ht="29.25" customHeight="1" x14ac:dyDescent="0.3">
      <c r="A229" s="157" t="s">
        <v>286</v>
      </c>
      <c r="B229" s="158"/>
      <c r="C229" s="93"/>
      <c r="D229" s="120"/>
      <c r="E229" s="142"/>
      <c r="F229" s="92"/>
      <c r="G229" s="33"/>
      <c r="H229" s="84"/>
      <c r="I229" s="84"/>
      <c r="J229" s="83"/>
      <c r="K229" s="83"/>
      <c r="L229" s="83">
        <f t="shared" si="18"/>
        <v>0</v>
      </c>
      <c r="M229" s="83"/>
      <c r="N229" s="83"/>
      <c r="O229" s="82">
        <f t="shared" si="19"/>
        <v>0</v>
      </c>
      <c r="P229" s="4"/>
      <c r="Q229" s="4"/>
      <c r="R229" s="4"/>
      <c r="S229" s="4"/>
      <c r="T229" s="4"/>
      <c r="U229" s="4"/>
    </row>
    <row r="230" spans="1:21" ht="37.5" customHeight="1" x14ac:dyDescent="0.3">
      <c r="A230" s="159" t="s">
        <v>288</v>
      </c>
      <c r="B230" s="160"/>
      <c r="C230" s="93"/>
      <c r="D230" s="120"/>
      <c r="E230" s="142"/>
      <c r="F230" s="92"/>
      <c r="G230" s="33"/>
      <c r="H230" s="84"/>
      <c r="I230" s="84"/>
      <c r="J230" s="83"/>
      <c r="K230" s="83"/>
      <c r="L230" s="83">
        <f t="shared" si="18"/>
        <v>0</v>
      </c>
      <c r="M230" s="83"/>
      <c r="N230" s="83"/>
      <c r="O230" s="82">
        <f t="shared" si="19"/>
        <v>0</v>
      </c>
      <c r="P230" s="4"/>
      <c r="Q230" s="4"/>
      <c r="R230" s="4"/>
      <c r="S230" s="4"/>
      <c r="T230" s="4"/>
      <c r="U230" s="4"/>
    </row>
    <row r="231" spans="1:21" ht="54.75" customHeight="1" x14ac:dyDescent="0.3">
      <c r="A231" s="161" t="s">
        <v>289</v>
      </c>
      <c r="B231" s="162"/>
      <c r="C231" s="93" t="s">
        <v>50</v>
      </c>
      <c r="D231" s="120"/>
      <c r="E231" s="95"/>
      <c r="F231" s="92">
        <v>750000</v>
      </c>
      <c r="G231" s="33"/>
      <c r="H231" s="84">
        <f>F231+J231+M231+P231+S231</f>
        <v>0</v>
      </c>
      <c r="I231" s="84">
        <f>G231+K231+N231+Q231+T231</f>
        <v>0</v>
      </c>
      <c r="J231" s="83"/>
      <c r="K231" s="83"/>
      <c r="L231" s="83">
        <f t="shared" si="18"/>
        <v>0</v>
      </c>
      <c r="M231" s="83">
        <v>-750000</v>
      </c>
      <c r="N231" s="83"/>
      <c r="O231" s="82">
        <f t="shared" si="19"/>
        <v>-750000</v>
      </c>
      <c r="P231" s="4"/>
      <c r="Q231" s="4"/>
      <c r="R231" s="4"/>
      <c r="S231" s="4"/>
      <c r="T231" s="4"/>
      <c r="U231" s="4"/>
    </row>
    <row r="232" spans="1:21" ht="27.75" customHeight="1" x14ac:dyDescent="0.3">
      <c r="A232" s="157" t="s">
        <v>272</v>
      </c>
      <c r="B232" s="158"/>
      <c r="C232" s="144"/>
      <c r="D232" s="21"/>
      <c r="E232" s="95"/>
      <c r="F232" s="142"/>
      <c r="G232" s="142"/>
      <c r="H232" s="84"/>
      <c r="I232" s="84"/>
      <c r="J232" s="83"/>
      <c r="K232" s="83"/>
      <c r="L232" s="83">
        <f t="shared" si="18"/>
        <v>0</v>
      </c>
      <c r="M232" s="83"/>
      <c r="N232" s="83"/>
      <c r="O232" s="82">
        <f t="shared" si="19"/>
        <v>0</v>
      </c>
      <c r="P232" s="4"/>
      <c r="Q232" s="4"/>
      <c r="R232" s="4"/>
      <c r="S232" s="4"/>
      <c r="T232" s="4"/>
      <c r="U232" s="4"/>
    </row>
    <row r="233" spans="1:21" ht="41.25" customHeight="1" x14ac:dyDescent="0.3">
      <c r="A233" s="155" t="s">
        <v>273</v>
      </c>
      <c r="B233" s="156"/>
      <c r="C233" s="143"/>
      <c r="D233" s="21"/>
      <c r="E233" s="95"/>
      <c r="F233" s="142"/>
      <c r="G233" s="142"/>
      <c r="H233" s="84"/>
      <c r="I233" s="84"/>
      <c r="J233" s="83"/>
      <c r="K233" s="83"/>
      <c r="L233" s="83">
        <f t="shared" si="18"/>
        <v>0</v>
      </c>
      <c r="M233" s="83"/>
      <c r="N233" s="83"/>
      <c r="O233" s="82">
        <f t="shared" si="19"/>
        <v>0</v>
      </c>
      <c r="P233" s="4"/>
      <c r="Q233" s="4"/>
      <c r="R233" s="4"/>
      <c r="S233" s="4"/>
      <c r="T233" s="4"/>
      <c r="U233" s="4"/>
    </row>
    <row r="234" spans="1:21" ht="62.25" customHeight="1" x14ac:dyDescent="0.3">
      <c r="A234" s="147" t="s">
        <v>300</v>
      </c>
      <c r="B234" s="148"/>
      <c r="C234" s="126" t="s">
        <v>50</v>
      </c>
      <c r="D234" s="58"/>
      <c r="E234" s="125" t="s">
        <v>51</v>
      </c>
      <c r="F234" s="142">
        <v>0</v>
      </c>
      <c r="G234" s="142"/>
      <c r="H234" s="84">
        <v>0</v>
      </c>
      <c r="I234" s="84">
        <v>0</v>
      </c>
      <c r="J234" s="83"/>
      <c r="K234" s="83"/>
      <c r="L234" s="83">
        <f t="shared" si="18"/>
        <v>0</v>
      </c>
      <c r="M234" s="83"/>
      <c r="N234" s="83"/>
      <c r="O234" s="82">
        <f t="shared" si="19"/>
        <v>0</v>
      </c>
      <c r="P234" s="4"/>
      <c r="Q234" s="4"/>
      <c r="R234" s="4"/>
      <c r="S234" s="4"/>
      <c r="T234" s="4"/>
      <c r="U234" s="4"/>
    </row>
    <row r="235" spans="1:21" ht="99.75" customHeight="1" x14ac:dyDescent="0.3">
      <c r="A235" s="147" t="s">
        <v>301</v>
      </c>
      <c r="B235" s="148"/>
      <c r="C235" s="126" t="s">
        <v>50</v>
      </c>
      <c r="D235" s="58"/>
      <c r="E235" s="125" t="s">
        <v>53</v>
      </c>
      <c r="F235" s="142">
        <v>0</v>
      </c>
      <c r="G235" s="142"/>
      <c r="H235" s="84">
        <v>0</v>
      </c>
      <c r="I235" s="84">
        <v>0</v>
      </c>
      <c r="J235" s="83"/>
      <c r="K235" s="83"/>
      <c r="L235" s="83">
        <f t="shared" si="18"/>
        <v>0</v>
      </c>
      <c r="M235" s="83"/>
      <c r="N235" s="83"/>
      <c r="O235" s="82">
        <f t="shared" si="19"/>
        <v>0</v>
      </c>
      <c r="P235" s="4"/>
      <c r="Q235" s="4"/>
      <c r="R235" s="4"/>
      <c r="S235" s="4"/>
      <c r="T235" s="4"/>
      <c r="U235" s="4"/>
    </row>
    <row r="236" spans="1:21" ht="81.75" customHeight="1" x14ac:dyDescent="0.3">
      <c r="A236" s="147" t="s">
        <v>302</v>
      </c>
      <c r="B236" s="148"/>
      <c r="C236" s="126" t="s">
        <v>50</v>
      </c>
      <c r="D236" s="58"/>
      <c r="E236" s="125" t="s">
        <v>125</v>
      </c>
      <c r="F236" s="142">
        <v>0</v>
      </c>
      <c r="G236" s="142"/>
      <c r="H236" s="84">
        <v>0</v>
      </c>
      <c r="I236" s="84">
        <v>0</v>
      </c>
      <c r="J236" s="83"/>
      <c r="K236" s="83"/>
      <c r="L236" s="83">
        <f t="shared" si="18"/>
        <v>0</v>
      </c>
      <c r="M236" s="83"/>
      <c r="N236" s="83"/>
      <c r="O236" s="82">
        <f t="shared" si="19"/>
        <v>0</v>
      </c>
      <c r="P236" s="4"/>
      <c r="Q236" s="4"/>
      <c r="R236" s="4"/>
      <c r="S236" s="4"/>
      <c r="T236" s="4"/>
      <c r="U236" s="4"/>
    </row>
    <row r="237" spans="1:21" ht="81.75" customHeight="1" x14ac:dyDescent="0.3">
      <c r="A237" s="147" t="s">
        <v>303</v>
      </c>
      <c r="B237" s="148"/>
      <c r="C237" s="126" t="s">
        <v>50</v>
      </c>
      <c r="D237" s="58"/>
      <c r="E237" s="125" t="s">
        <v>127</v>
      </c>
      <c r="F237" s="142">
        <v>0</v>
      </c>
      <c r="G237" s="142"/>
      <c r="H237" s="84">
        <v>0</v>
      </c>
      <c r="I237" s="84">
        <v>0</v>
      </c>
      <c r="J237" s="83"/>
      <c r="K237" s="83"/>
      <c r="L237" s="83">
        <f t="shared" si="18"/>
        <v>0</v>
      </c>
      <c r="M237" s="83"/>
      <c r="N237" s="83"/>
      <c r="O237" s="82">
        <f t="shared" si="19"/>
        <v>0</v>
      </c>
      <c r="P237" s="4"/>
      <c r="Q237" s="4"/>
      <c r="R237" s="4"/>
      <c r="S237" s="4"/>
      <c r="T237" s="4"/>
      <c r="U237" s="4"/>
    </row>
    <row r="238" spans="1:21" ht="45.75" customHeight="1" x14ac:dyDescent="0.3">
      <c r="A238" s="147" t="s">
        <v>304</v>
      </c>
      <c r="B238" s="148"/>
      <c r="C238" s="126" t="s">
        <v>50</v>
      </c>
      <c r="D238" s="58"/>
      <c r="E238" s="125" t="s">
        <v>128</v>
      </c>
      <c r="F238" s="142">
        <v>0</v>
      </c>
      <c r="G238" s="142"/>
      <c r="H238" s="84">
        <v>0</v>
      </c>
      <c r="I238" s="84">
        <v>0</v>
      </c>
      <c r="J238" s="83"/>
      <c r="K238" s="83"/>
      <c r="L238" s="83">
        <f t="shared" si="18"/>
        <v>0</v>
      </c>
      <c r="M238" s="83"/>
      <c r="N238" s="83"/>
      <c r="O238" s="82">
        <f t="shared" si="19"/>
        <v>0</v>
      </c>
      <c r="P238" s="4"/>
      <c r="Q238" s="4"/>
      <c r="R238" s="4"/>
      <c r="S238" s="4"/>
      <c r="T238" s="4"/>
      <c r="U238" s="4"/>
    </row>
    <row r="239" spans="1:21" ht="41.25" customHeight="1" x14ac:dyDescent="0.3">
      <c r="A239" s="147" t="s">
        <v>305</v>
      </c>
      <c r="B239" s="148"/>
      <c r="C239" s="126" t="s">
        <v>50</v>
      </c>
      <c r="D239" s="58"/>
      <c r="E239" s="125" t="s">
        <v>130</v>
      </c>
      <c r="F239" s="142">
        <v>0</v>
      </c>
      <c r="G239" s="142"/>
      <c r="H239" s="84">
        <v>0</v>
      </c>
      <c r="I239" s="84">
        <v>0</v>
      </c>
      <c r="J239" s="83"/>
      <c r="K239" s="83"/>
      <c r="L239" s="83">
        <f t="shared" si="18"/>
        <v>0</v>
      </c>
      <c r="M239" s="83"/>
      <c r="N239" s="83"/>
      <c r="O239" s="82">
        <f t="shared" si="19"/>
        <v>0</v>
      </c>
      <c r="P239" s="4"/>
      <c r="Q239" s="4"/>
      <c r="R239" s="4"/>
      <c r="S239" s="4"/>
      <c r="T239" s="4"/>
      <c r="U239" s="4"/>
    </row>
    <row r="240" spans="1:21" ht="43.5" customHeight="1" x14ac:dyDescent="0.3">
      <c r="A240" s="147" t="s">
        <v>306</v>
      </c>
      <c r="B240" s="148"/>
      <c r="C240" s="126" t="s">
        <v>50</v>
      </c>
      <c r="D240" s="58" t="s">
        <v>112</v>
      </c>
      <c r="E240" s="125" t="s">
        <v>132</v>
      </c>
      <c r="F240" s="142">
        <v>0</v>
      </c>
      <c r="G240" s="52"/>
      <c r="H240" s="84">
        <v>0</v>
      </c>
      <c r="I240" s="84">
        <f>G240+K240+N240+Q240+T240</f>
        <v>0</v>
      </c>
      <c r="J240" s="83"/>
      <c r="K240" s="83"/>
      <c r="L240" s="83">
        <f t="shared" si="18"/>
        <v>0</v>
      </c>
      <c r="M240" s="83"/>
      <c r="N240" s="83"/>
      <c r="O240" s="82">
        <f t="shared" si="19"/>
        <v>0</v>
      </c>
      <c r="P240" s="4"/>
      <c r="Q240" s="4"/>
      <c r="R240" s="4"/>
      <c r="S240" s="4"/>
      <c r="T240" s="4"/>
      <c r="U240" s="4"/>
    </row>
    <row r="241" spans="1:21" ht="22.5" customHeight="1" x14ac:dyDescent="0.3">
      <c r="A241" s="155" t="s">
        <v>274</v>
      </c>
      <c r="B241" s="156"/>
      <c r="C241" s="143"/>
      <c r="D241" s="21"/>
      <c r="E241" s="95"/>
      <c r="F241" s="142"/>
      <c r="G241" s="142"/>
      <c r="H241" s="84"/>
      <c r="I241" s="84"/>
      <c r="J241" s="83"/>
      <c r="K241" s="83"/>
      <c r="L241" s="83">
        <f t="shared" si="18"/>
        <v>0</v>
      </c>
      <c r="M241" s="83"/>
      <c r="N241" s="83"/>
      <c r="O241" s="82">
        <f t="shared" si="19"/>
        <v>0</v>
      </c>
      <c r="P241" s="4"/>
      <c r="Q241" s="4"/>
      <c r="R241" s="4"/>
      <c r="S241" s="4"/>
      <c r="T241" s="4"/>
      <c r="U241" s="4"/>
    </row>
    <row r="242" spans="1:21" ht="38.25" customHeight="1" x14ac:dyDescent="0.3">
      <c r="A242" s="147" t="s">
        <v>275</v>
      </c>
      <c r="B242" s="148"/>
      <c r="C242" s="95" t="s">
        <v>50</v>
      </c>
      <c r="D242" s="58" t="s">
        <v>112</v>
      </c>
      <c r="E242" s="95" t="s">
        <v>57</v>
      </c>
      <c r="F242" s="142">
        <v>0</v>
      </c>
      <c r="G242" s="52"/>
      <c r="H242" s="84">
        <f t="shared" ref="H242:I244" si="22">F242+J242+M242+P242+S242</f>
        <v>50000</v>
      </c>
      <c r="I242" s="84">
        <f t="shared" si="22"/>
        <v>0</v>
      </c>
      <c r="J242" s="83"/>
      <c r="K242" s="83"/>
      <c r="L242" s="83">
        <f t="shared" si="18"/>
        <v>0</v>
      </c>
      <c r="M242" s="83">
        <v>50000</v>
      </c>
      <c r="N242" s="83"/>
      <c r="O242" s="82">
        <f t="shared" si="19"/>
        <v>50000</v>
      </c>
      <c r="P242" s="4"/>
      <c r="Q242" s="4"/>
      <c r="R242" s="4"/>
      <c r="S242" s="4"/>
      <c r="T242" s="4"/>
      <c r="U242" s="4"/>
    </row>
    <row r="243" spans="1:21" ht="42.75" customHeight="1" x14ac:dyDescent="0.3">
      <c r="A243" s="147" t="s">
        <v>276</v>
      </c>
      <c r="B243" s="148"/>
      <c r="C243" s="125" t="s">
        <v>50</v>
      </c>
      <c r="D243" s="58"/>
      <c r="E243" s="95" t="s">
        <v>71</v>
      </c>
      <c r="F243" s="142">
        <v>0</v>
      </c>
      <c r="G243" s="52"/>
      <c r="H243" s="84">
        <f t="shared" si="22"/>
        <v>160000</v>
      </c>
      <c r="I243" s="84">
        <f t="shared" si="22"/>
        <v>0</v>
      </c>
      <c r="J243" s="83"/>
      <c r="K243" s="83"/>
      <c r="L243" s="83">
        <f t="shared" si="18"/>
        <v>0</v>
      </c>
      <c r="M243" s="83">
        <v>160000</v>
      </c>
      <c r="N243" s="83"/>
      <c r="O243" s="82">
        <f t="shared" si="19"/>
        <v>160000</v>
      </c>
      <c r="P243" s="4"/>
      <c r="Q243" s="4"/>
      <c r="R243" s="4"/>
      <c r="S243" s="4"/>
      <c r="T243" s="4"/>
      <c r="U243" s="4"/>
    </row>
    <row r="244" spans="1:21" ht="39.75" customHeight="1" x14ac:dyDescent="0.3">
      <c r="A244" s="147" t="s">
        <v>277</v>
      </c>
      <c r="B244" s="148"/>
      <c r="C244" s="125" t="s">
        <v>50</v>
      </c>
      <c r="D244" s="58"/>
      <c r="E244" s="95" t="s">
        <v>59</v>
      </c>
      <c r="F244" s="142">
        <v>0</v>
      </c>
      <c r="G244" s="52"/>
      <c r="H244" s="84">
        <f t="shared" si="22"/>
        <v>50000</v>
      </c>
      <c r="I244" s="84">
        <f t="shared" si="22"/>
        <v>0</v>
      </c>
      <c r="J244" s="83"/>
      <c r="K244" s="83"/>
      <c r="L244" s="83">
        <f t="shared" si="18"/>
        <v>0</v>
      </c>
      <c r="M244" s="83">
        <v>50000</v>
      </c>
      <c r="N244" s="83"/>
      <c r="O244" s="82">
        <f t="shared" si="19"/>
        <v>50000</v>
      </c>
      <c r="P244" s="4"/>
      <c r="Q244" s="4"/>
      <c r="R244" s="4"/>
      <c r="S244" s="4"/>
      <c r="T244" s="4"/>
      <c r="U244" s="4"/>
    </row>
    <row r="245" spans="1:21" ht="34.5" customHeight="1" x14ac:dyDescent="0.3">
      <c r="A245" s="157" t="s">
        <v>219</v>
      </c>
      <c r="B245" s="158"/>
      <c r="C245" s="144"/>
      <c r="D245" s="21"/>
      <c r="E245" s="140"/>
      <c r="F245" s="142"/>
      <c r="G245" s="142"/>
      <c r="H245" s="84"/>
      <c r="I245" s="84"/>
      <c r="J245" s="83"/>
      <c r="K245" s="83"/>
      <c r="L245" s="83">
        <f t="shared" si="18"/>
        <v>0</v>
      </c>
      <c r="M245" s="83"/>
      <c r="N245" s="83"/>
      <c r="O245" s="82">
        <f t="shared" si="19"/>
        <v>0</v>
      </c>
      <c r="P245" s="4"/>
      <c r="Q245" s="4"/>
      <c r="R245" s="4"/>
      <c r="S245" s="4"/>
      <c r="T245" s="4"/>
      <c r="U245" s="4"/>
    </row>
    <row r="246" spans="1:21" ht="36.75" customHeight="1" x14ac:dyDescent="0.3">
      <c r="A246" s="155" t="s">
        <v>220</v>
      </c>
      <c r="B246" s="156"/>
      <c r="C246" s="143"/>
      <c r="D246" s="21"/>
      <c r="E246" s="140"/>
      <c r="F246" s="142"/>
      <c r="G246" s="142"/>
      <c r="H246" s="84"/>
      <c r="I246" s="84"/>
      <c r="J246" s="83"/>
      <c r="K246" s="83"/>
      <c r="L246" s="83">
        <f t="shared" si="18"/>
        <v>0</v>
      </c>
      <c r="M246" s="83"/>
      <c r="N246" s="83"/>
      <c r="O246" s="82">
        <f t="shared" si="19"/>
        <v>0</v>
      </c>
      <c r="P246" s="4"/>
      <c r="Q246" s="4"/>
      <c r="R246" s="4"/>
      <c r="S246" s="4"/>
      <c r="T246" s="4"/>
      <c r="U246" s="4"/>
    </row>
    <row r="247" spans="1:21" ht="36" customHeight="1" x14ac:dyDescent="0.3">
      <c r="A247" s="147" t="s">
        <v>221</v>
      </c>
      <c r="B247" s="148"/>
      <c r="C247" s="142" t="s">
        <v>243</v>
      </c>
      <c r="D247" s="21" t="s">
        <v>242</v>
      </c>
      <c r="E247" s="142" t="s">
        <v>51</v>
      </c>
      <c r="F247" s="97"/>
      <c r="G247" s="142"/>
      <c r="H247" s="84">
        <f t="shared" ref="H247:I249" si="23">F247+J247+M247+P247+S247</f>
        <v>0</v>
      </c>
      <c r="I247" s="84">
        <f t="shared" si="23"/>
        <v>0</v>
      </c>
      <c r="J247" s="83"/>
      <c r="K247" s="83"/>
      <c r="L247" s="83">
        <f t="shared" si="18"/>
        <v>0</v>
      </c>
      <c r="M247" s="83"/>
      <c r="N247" s="83"/>
      <c r="O247" s="82">
        <f t="shared" si="19"/>
        <v>0</v>
      </c>
      <c r="P247" s="4"/>
      <c r="Q247" s="4"/>
      <c r="R247" s="4"/>
      <c r="S247" s="4"/>
      <c r="T247" s="4"/>
      <c r="U247" s="4"/>
    </row>
    <row r="248" spans="1:21" ht="33" customHeight="1" thickBot="1" x14ac:dyDescent="0.35">
      <c r="A248" s="149" t="s">
        <v>222</v>
      </c>
      <c r="B248" s="150"/>
      <c r="C248" s="95"/>
      <c r="D248" s="58"/>
      <c r="E248" s="96"/>
      <c r="F248" s="96"/>
      <c r="G248" s="96"/>
      <c r="H248" s="84">
        <f t="shared" si="23"/>
        <v>0</v>
      </c>
      <c r="I248" s="84">
        <f t="shared" si="23"/>
        <v>0</v>
      </c>
      <c r="J248" s="83"/>
      <c r="K248" s="83"/>
      <c r="L248" s="83">
        <f t="shared" si="18"/>
        <v>0</v>
      </c>
      <c r="M248" s="83"/>
      <c r="N248" s="83"/>
      <c r="O248" s="82">
        <f t="shared" si="19"/>
        <v>0</v>
      </c>
      <c r="P248" s="4"/>
      <c r="Q248" s="4"/>
      <c r="R248" s="4"/>
      <c r="S248" s="4"/>
      <c r="T248" s="4"/>
      <c r="U248" s="4"/>
    </row>
    <row r="249" spans="1:21" ht="35.450000000000003" customHeight="1" thickBot="1" x14ac:dyDescent="0.35">
      <c r="A249" s="151" t="s">
        <v>223</v>
      </c>
      <c r="B249" s="152"/>
      <c r="C249" s="145"/>
      <c r="D249" s="59"/>
      <c r="E249" s="99"/>
      <c r="F249" s="99">
        <f>SUM(F72:F248)</f>
        <v>25632800</v>
      </c>
      <c r="G249" s="99">
        <f>SUM(G72:G248)</f>
        <v>27418500</v>
      </c>
      <c r="H249" s="100">
        <f t="shared" si="23"/>
        <v>23243660</v>
      </c>
      <c r="I249" s="100">
        <f t="shared" si="23"/>
        <v>13085500</v>
      </c>
      <c r="J249" s="99">
        <f t="shared" ref="J249:O249" si="24">SUM(J72:J248)</f>
        <v>56800</v>
      </c>
      <c r="K249" s="99">
        <f t="shared" si="24"/>
        <v>-1760000</v>
      </c>
      <c r="L249" s="99">
        <f t="shared" si="24"/>
        <v>-1703200</v>
      </c>
      <c r="M249" s="99">
        <f t="shared" si="24"/>
        <v>-2445940</v>
      </c>
      <c r="N249" s="99">
        <f t="shared" si="24"/>
        <v>-12573000</v>
      </c>
      <c r="O249" s="101">
        <f t="shared" si="24"/>
        <v>-15018940</v>
      </c>
      <c r="P249" s="4"/>
      <c r="Q249" s="4"/>
      <c r="R249" s="4"/>
      <c r="S249" s="4"/>
      <c r="T249" s="4"/>
      <c r="U249" s="4"/>
    </row>
    <row r="250" spans="1:21" ht="38.450000000000003" hidden="1" customHeight="1" x14ac:dyDescent="0.3">
      <c r="A250" s="102"/>
      <c r="B250" s="103" t="s">
        <v>224</v>
      </c>
      <c r="C250" s="104"/>
      <c r="D250" s="121"/>
      <c r="E250" s="105"/>
      <c r="F250" s="105" t="s">
        <v>225</v>
      </c>
      <c r="G250" s="105">
        <v>1891500</v>
      </c>
      <c r="H250" s="106"/>
      <c r="I250" s="106"/>
      <c r="J250" s="107"/>
      <c r="K250" s="107"/>
      <c r="L250" s="107"/>
      <c r="M250" s="107"/>
      <c r="N250" s="107"/>
      <c r="O250" s="101">
        <f>SUM(O73:O249)</f>
        <v>-29037880</v>
      </c>
      <c r="P250" s="4"/>
      <c r="Q250" s="4"/>
      <c r="R250" s="4"/>
      <c r="S250" s="4"/>
      <c r="T250" s="4"/>
      <c r="U250" s="4"/>
    </row>
    <row r="251" spans="1:21" ht="33.6" hidden="1" customHeight="1" x14ac:dyDescent="0.3">
      <c r="A251" s="42"/>
      <c r="B251" s="128" t="s">
        <v>226</v>
      </c>
      <c r="C251" s="142"/>
      <c r="D251" s="60"/>
      <c r="E251" s="108"/>
      <c r="F251" s="108"/>
      <c r="G251" s="108"/>
      <c r="H251" s="109"/>
      <c r="I251" s="109"/>
      <c r="J251" s="110"/>
      <c r="K251" s="110"/>
      <c r="L251" s="110"/>
      <c r="M251" s="110"/>
      <c r="N251" s="110"/>
      <c r="O251" s="101">
        <f>SUM(O73:O250)</f>
        <v>-58075760</v>
      </c>
      <c r="P251" s="4"/>
      <c r="Q251" s="4"/>
      <c r="R251" s="4"/>
      <c r="S251" s="4"/>
      <c r="T251" s="4"/>
      <c r="U251" s="4"/>
    </row>
    <row r="252" spans="1:21" ht="34.9" hidden="1" customHeight="1" x14ac:dyDescent="0.3">
      <c r="A252" s="42"/>
      <c r="B252" s="142"/>
      <c r="C252" s="142"/>
      <c r="D252" s="60"/>
      <c r="E252" s="108"/>
      <c r="F252" s="108"/>
      <c r="G252" s="108"/>
      <c r="H252" s="109"/>
      <c r="I252" s="109"/>
      <c r="J252" s="108"/>
      <c r="K252" s="108"/>
      <c r="L252" s="108"/>
      <c r="M252" s="108"/>
      <c r="N252" s="108"/>
      <c r="O252" s="101">
        <f>SUM(O74:O251)</f>
        <v>-115711520</v>
      </c>
      <c r="P252" s="4"/>
      <c r="Q252" s="4"/>
      <c r="R252" s="4"/>
      <c r="S252" s="4"/>
      <c r="T252" s="4"/>
      <c r="U252" s="4"/>
    </row>
    <row r="253" spans="1:21" ht="21" hidden="1" customHeight="1" x14ac:dyDescent="0.3">
      <c r="A253" s="42"/>
      <c r="B253" s="142"/>
      <c r="C253" s="142"/>
      <c r="D253" s="139"/>
      <c r="E253" s="28"/>
      <c r="F253" s="28"/>
      <c r="G253" s="28"/>
      <c r="H253" s="111"/>
      <c r="I253" s="111"/>
      <c r="J253" s="112"/>
      <c r="K253" s="112"/>
      <c r="L253" s="112"/>
      <c r="M253" s="112"/>
      <c r="N253" s="112"/>
      <c r="O253" s="101">
        <f>SUM(O75:O252)</f>
        <v>-231183040</v>
      </c>
      <c r="P253" s="4"/>
      <c r="Q253" s="4"/>
      <c r="R253" s="4"/>
      <c r="S253" s="4"/>
      <c r="T253" s="4"/>
      <c r="U253" s="4"/>
    </row>
    <row r="254" spans="1:21" ht="53.45" hidden="1" customHeight="1" x14ac:dyDescent="0.3">
      <c r="A254" s="153" t="s">
        <v>227</v>
      </c>
      <c r="B254" s="153"/>
      <c r="C254" s="153"/>
      <c r="D254" s="153"/>
      <c r="E254" s="153"/>
      <c r="F254" s="153"/>
      <c r="G254" s="153"/>
      <c r="H254" s="153"/>
      <c r="I254" s="153"/>
      <c r="J254" s="61"/>
      <c r="K254" s="61"/>
      <c r="L254" s="61"/>
      <c r="M254" s="61"/>
      <c r="N254" s="61"/>
      <c r="O254" s="61"/>
      <c r="P254" s="4"/>
      <c r="Q254" s="4"/>
      <c r="R254" s="4"/>
      <c r="S254" s="4"/>
      <c r="T254" s="4"/>
      <c r="U254" s="4"/>
    </row>
    <row r="255" spans="1:21" x14ac:dyDescent="0.3">
      <c r="F255" s="146">
        <f>F249+G249</f>
        <v>53051300</v>
      </c>
      <c r="G255" s="62"/>
      <c r="H255" s="127"/>
      <c r="I255" s="127"/>
    </row>
    <row r="256" spans="1:21" s="134" customFormat="1" x14ac:dyDescent="0.2">
      <c r="A256" s="154"/>
      <c r="B256" s="154"/>
      <c r="C256" s="154"/>
      <c r="D256" s="8"/>
      <c r="E256" s="137"/>
      <c r="F256" s="137"/>
      <c r="G256" s="137"/>
      <c r="H256" s="63"/>
      <c r="I256" s="63"/>
      <c r="J256" s="8"/>
      <c r="K256" s="8"/>
      <c r="L256" s="8"/>
      <c r="M256" s="8"/>
      <c r="N256" s="8"/>
      <c r="O256" s="8"/>
    </row>
  </sheetData>
  <mergeCells count="237">
    <mergeCell ref="B2:I2"/>
    <mergeCell ref="B3:I3"/>
    <mergeCell ref="A5:I5"/>
    <mergeCell ref="A6:I6"/>
    <mergeCell ref="A7:I7"/>
    <mergeCell ref="B8:I8"/>
    <mergeCell ref="J17:L17"/>
    <mergeCell ref="M17:O17"/>
    <mergeCell ref="P17:R17"/>
    <mergeCell ref="S17:U17"/>
    <mergeCell ref="A19:B19"/>
    <mergeCell ref="A20:B20"/>
    <mergeCell ref="A10:I10"/>
    <mergeCell ref="D13:I13"/>
    <mergeCell ref="A15:I15"/>
    <mergeCell ref="A16:B17"/>
    <mergeCell ref="C16:C17"/>
    <mergeCell ref="D16:D17"/>
    <mergeCell ref="E16:E39"/>
    <mergeCell ref="F16:G17"/>
    <mergeCell ref="H16:I17"/>
    <mergeCell ref="A22:B22"/>
    <mergeCell ref="A30:B30"/>
    <mergeCell ref="A31:B31"/>
    <mergeCell ref="A32:B32"/>
    <mergeCell ref="A33:B33"/>
    <mergeCell ref="A34:B34"/>
    <mergeCell ref="A35:B35"/>
    <mergeCell ref="B24:D24"/>
    <mergeCell ref="A25:B25"/>
    <mergeCell ref="A26:B26"/>
    <mergeCell ref="A27:B27"/>
    <mergeCell ref="A28:B28"/>
    <mergeCell ref="A29:B29"/>
    <mergeCell ref="A42:B42"/>
    <mergeCell ref="A43:B43"/>
    <mergeCell ref="A44:B44"/>
    <mergeCell ref="A45:B45"/>
    <mergeCell ref="B46:D46"/>
    <mergeCell ref="A47:B47"/>
    <mergeCell ref="A36:B36"/>
    <mergeCell ref="A37:B37"/>
    <mergeCell ref="A38:B38"/>
    <mergeCell ref="A39:B39"/>
    <mergeCell ref="A40:B40"/>
    <mergeCell ref="A41:B41"/>
    <mergeCell ref="A55:B55"/>
    <mergeCell ref="A56:B56"/>
    <mergeCell ref="A57:B57"/>
    <mergeCell ref="A58:B58"/>
    <mergeCell ref="A60:B60"/>
    <mergeCell ref="A61:B61"/>
    <mergeCell ref="A48:B48"/>
    <mergeCell ref="A49:B49"/>
    <mergeCell ref="A51:B51"/>
    <mergeCell ref="A52:B52"/>
    <mergeCell ref="A53:B53"/>
    <mergeCell ref="A54:B54"/>
    <mergeCell ref="A70:E70"/>
    <mergeCell ref="A71:E71"/>
    <mergeCell ref="A72:B72"/>
    <mergeCell ref="A73:B73"/>
    <mergeCell ref="A74:B74"/>
    <mergeCell ref="A75:B75"/>
    <mergeCell ref="A62:B62"/>
    <mergeCell ref="A63:B63"/>
    <mergeCell ref="A64:B64"/>
    <mergeCell ref="A66:B66"/>
    <mergeCell ref="A67:B67"/>
    <mergeCell ref="A69:B69"/>
    <mergeCell ref="A84:E84"/>
    <mergeCell ref="A85:E85"/>
    <mergeCell ref="A86:B86"/>
    <mergeCell ref="A87:B87"/>
    <mergeCell ref="A88:E88"/>
    <mergeCell ref="A89:B90"/>
    <mergeCell ref="A76:E76"/>
    <mergeCell ref="A77:B77"/>
    <mergeCell ref="A78:B78"/>
    <mergeCell ref="A79:B79"/>
    <mergeCell ref="A80:B81"/>
    <mergeCell ref="A82:B83"/>
    <mergeCell ref="A97:B97"/>
    <mergeCell ref="A98:E98"/>
    <mergeCell ref="A99:B100"/>
    <mergeCell ref="A101:B101"/>
    <mergeCell ref="A102:E102"/>
    <mergeCell ref="A103:E103"/>
    <mergeCell ref="A91:E91"/>
    <mergeCell ref="A92:E92"/>
    <mergeCell ref="A93:B93"/>
    <mergeCell ref="A94:B94"/>
    <mergeCell ref="A95:B95"/>
    <mergeCell ref="A96:B96"/>
    <mergeCell ref="A111:B111"/>
    <mergeCell ref="A112:B112"/>
    <mergeCell ref="A113:B113"/>
    <mergeCell ref="A114:B114"/>
    <mergeCell ref="A115:B115"/>
    <mergeCell ref="A116:B116"/>
    <mergeCell ref="A104:B105"/>
    <mergeCell ref="A106:B106"/>
    <mergeCell ref="A107:E107"/>
    <mergeCell ref="A108:B108"/>
    <mergeCell ref="A109:B109"/>
    <mergeCell ref="A110:B110"/>
    <mergeCell ref="A124:B124"/>
    <mergeCell ref="A125:B125"/>
    <mergeCell ref="A126:B126"/>
    <mergeCell ref="A127:B127"/>
    <mergeCell ref="A128:B128"/>
    <mergeCell ref="A129:B129"/>
    <mergeCell ref="A117:B117"/>
    <mergeCell ref="A118:B118"/>
    <mergeCell ref="A119:B119"/>
    <mergeCell ref="A120:B121"/>
    <mergeCell ref="A122:E122"/>
    <mergeCell ref="A123:B123"/>
    <mergeCell ref="A136:B136"/>
    <mergeCell ref="A137:B137"/>
    <mergeCell ref="A138:B138"/>
    <mergeCell ref="A139:E139"/>
    <mergeCell ref="A140:E140"/>
    <mergeCell ref="A141:B141"/>
    <mergeCell ref="A130:B130"/>
    <mergeCell ref="A131:B131"/>
    <mergeCell ref="A132:B132"/>
    <mergeCell ref="A133:B133"/>
    <mergeCell ref="A134:B134"/>
    <mergeCell ref="A135:E135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60:B160"/>
    <mergeCell ref="A161:E161"/>
    <mergeCell ref="A162:B162"/>
    <mergeCell ref="A163:B163"/>
    <mergeCell ref="A164:B164"/>
    <mergeCell ref="A165:E165"/>
    <mergeCell ref="A154:B154"/>
    <mergeCell ref="A155:B155"/>
    <mergeCell ref="A156:B156"/>
    <mergeCell ref="A157:B157"/>
    <mergeCell ref="A158:B158"/>
    <mergeCell ref="A159:B159"/>
    <mergeCell ref="A172:B172"/>
    <mergeCell ref="A173:E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E171"/>
    <mergeCell ref="A184:B184"/>
    <mergeCell ref="A185:E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E194"/>
    <mergeCell ref="A195:E195"/>
    <mergeCell ref="A208:B209"/>
    <mergeCell ref="A210:B210"/>
    <mergeCell ref="A211:B212"/>
    <mergeCell ref="A213:B213"/>
    <mergeCell ref="A214:B214"/>
    <mergeCell ref="A215:B215"/>
    <mergeCell ref="A202:B202"/>
    <mergeCell ref="A203:B203"/>
    <mergeCell ref="A204:B204"/>
    <mergeCell ref="A205:B205"/>
    <mergeCell ref="A206:B206"/>
    <mergeCell ref="A207:B207"/>
    <mergeCell ref="A223:B223"/>
    <mergeCell ref="A224:B224"/>
    <mergeCell ref="A225:B225"/>
    <mergeCell ref="A226:B226"/>
    <mergeCell ref="A227:B227"/>
    <mergeCell ref="A228:B228"/>
    <mergeCell ref="A216:B216"/>
    <mergeCell ref="A217:B217"/>
    <mergeCell ref="A218:B218"/>
    <mergeCell ref="A219:B219"/>
    <mergeCell ref="A220:B220"/>
    <mergeCell ref="A221:B222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47:B247"/>
    <mergeCell ref="A248:B248"/>
    <mergeCell ref="A249:B249"/>
    <mergeCell ref="A254:I254"/>
    <mergeCell ref="A256:C256"/>
    <mergeCell ref="A241:B241"/>
    <mergeCell ref="A242:B242"/>
    <mergeCell ref="A243:B243"/>
    <mergeCell ref="A244:B244"/>
    <mergeCell ref="A245:B245"/>
    <mergeCell ref="A246:B246"/>
  </mergeCells>
  <pageMargins left="0.74803149606299213" right="0.6692913385826772" top="0.98425196850393704" bottom="0.98425196850393704" header="0.31496062992125984" footer="0.27559055118110237"/>
  <pageSetup paperSize="9" scale="63" fitToHeight="105" orientation="landscape" r:id="rId1"/>
  <headerFooter alignWithMargins="0"/>
  <rowBreaks count="5" manualBreakCount="5">
    <brk id="91" max="30" man="1"/>
    <brk id="122" max="30" man="1"/>
    <brk id="150" max="30" man="1"/>
    <brk id="174" max="30" man="1"/>
    <brk id="200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256"/>
  <sheetViews>
    <sheetView topLeftCell="A15" zoomScale="90" zoomScaleNormal="90" zoomScaleSheetLayoutView="100" workbookViewId="0">
      <selection activeCell="I69" sqref="I69"/>
    </sheetView>
  </sheetViews>
  <sheetFormatPr defaultColWidth="9.140625" defaultRowHeight="18.75" x14ac:dyDescent="0.3"/>
  <cols>
    <col min="1" max="1" width="12.5703125" style="5" customWidth="1"/>
    <col min="2" max="2" width="65" style="6" customWidth="1"/>
    <col min="3" max="3" width="14.5703125" style="7" customWidth="1"/>
    <col min="4" max="4" width="12.140625" style="8" customWidth="1"/>
    <col min="5" max="5" width="12.28515625" style="6" customWidth="1"/>
    <col min="6" max="6" width="17" style="6" customWidth="1"/>
    <col min="7" max="7" width="18.42578125" style="6" customWidth="1"/>
    <col min="8" max="8" width="19.85546875" style="63" customWidth="1"/>
    <col min="9" max="9" width="17.5703125" style="63" customWidth="1"/>
    <col min="10" max="10" width="18" style="8" customWidth="1"/>
    <col min="11" max="11" width="16" style="8" customWidth="1"/>
    <col min="12" max="12" width="13" style="8" customWidth="1"/>
    <col min="13" max="13" width="16.42578125" style="8" customWidth="1"/>
    <col min="14" max="14" width="18.28515625" style="8" customWidth="1"/>
    <col min="15" max="15" width="14.140625" style="8" customWidth="1"/>
    <col min="16" max="16" width="11.42578125" style="2" customWidth="1"/>
    <col min="17" max="17" width="12.140625" style="2" customWidth="1"/>
    <col min="18" max="18" width="11.42578125" style="2" customWidth="1"/>
    <col min="19" max="21" width="9.140625" style="2" customWidth="1"/>
    <col min="22" max="16384" width="9.140625" style="2"/>
  </cols>
  <sheetData>
    <row r="1" spans="1:21" ht="15.75" hidden="1" customHeight="1" x14ac:dyDescent="0.3"/>
    <row r="2" spans="1:21" ht="33" hidden="1" customHeight="1" x14ac:dyDescent="0.3">
      <c r="B2" s="201" t="s">
        <v>0</v>
      </c>
      <c r="C2" s="201"/>
      <c r="D2" s="202"/>
      <c r="E2" s="202"/>
      <c r="F2" s="202"/>
      <c r="G2" s="202"/>
      <c r="H2" s="202"/>
      <c r="I2" s="202"/>
      <c r="J2" s="9"/>
      <c r="K2" s="9"/>
      <c r="L2" s="9"/>
      <c r="M2" s="9"/>
      <c r="N2" s="9"/>
      <c r="O2" s="9"/>
    </row>
    <row r="3" spans="1:21" ht="21.75" hidden="1" customHeight="1" x14ac:dyDescent="0.3">
      <c r="B3" s="202" t="s">
        <v>1</v>
      </c>
      <c r="C3" s="202"/>
      <c r="D3" s="202"/>
      <c r="E3" s="202"/>
      <c r="F3" s="202"/>
      <c r="G3" s="202"/>
      <c r="H3" s="202"/>
      <c r="I3" s="202"/>
      <c r="J3" s="9"/>
      <c r="K3" s="9"/>
      <c r="L3" s="9"/>
      <c r="M3" s="9"/>
      <c r="N3" s="9"/>
      <c r="O3" s="9"/>
    </row>
    <row r="4" spans="1:21" ht="16.5" hidden="1" customHeight="1" x14ac:dyDescent="0.3"/>
    <row r="5" spans="1:21" ht="16.5" hidden="1" customHeight="1" x14ac:dyDescent="0.3">
      <c r="A5" s="191" t="s">
        <v>2</v>
      </c>
      <c r="B5" s="191"/>
      <c r="C5" s="191"/>
      <c r="D5" s="191"/>
      <c r="E5" s="191"/>
      <c r="F5" s="191"/>
      <c r="G5" s="191"/>
      <c r="H5" s="191"/>
      <c r="I5" s="191"/>
      <c r="J5" s="11"/>
      <c r="K5" s="11"/>
      <c r="L5" s="11"/>
      <c r="M5" s="11"/>
      <c r="N5" s="11"/>
      <c r="O5" s="11"/>
    </row>
    <row r="6" spans="1:21" ht="32.25" hidden="1" customHeight="1" x14ac:dyDescent="0.3">
      <c r="A6" s="203" t="s">
        <v>3</v>
      </c>
      <c r="B6" s="191"/>
      <c r="C6" s="191"/>
      <c r="D6" s="191"/>
      <c r="E6" s="191"/>
      <c r="F6" s="191"/>
      <c r="G6" s="191"/>
      <c r="H6" s="191"/>
      <c r="I6" s="191"/>
      <c r="J6" s="11"/>
      <c r="K6" s="11"/>
      <c r="L6" s="11"/>
      <c r="M6" s="11"/>
      <c r="N6" s="11"/>
      <c r="O6" s="11"/>
    </row>
    <row r="7" spans="1:21" ht="16.5" hidden="1" customHeight="1" x14ac:dyDescent="0.3">
      <c r="A7" s="191" t="s">
        <v>4</v>
      </c>
      <c r="B7" s="191"/>
      <c r="C7" s="191"/>
      <c r="D7" s="191"/>
      <c r="E7" s="191"/>
      <c r="F7" s="191"/>
      <c r="G7" s="191"/>
      <c r="H7" s="191"/>
      <c r="I7" s="191"/>
      <c r="J7" s="11"/>
      <c r="K7" s="11"/>
      <c r="L7" s="11"/>
      <c r="M7" s="11"/>
      <c r="N7" s="11"/>
      <c r="O7" s="11"/>
    </row>
    <row r="8" spans="1:21" ht="16.5" hidden="1" customHeight="1" x14ac:dyDescent="0.3">
      <c r="A8" s="10"/>
      <c r="B8" s="191" t="s">
        <v>5</v>
      </c>
      <c r="C8" s="191"/>
      <c r="D8" s="191"/>
      <c r="E8" s="191"/>
      <c r="F8" s="191"/>
      <c r="G8" s="191"/>
      <c r="H8" s="191"/>
      <c r="I8" s="191"/>
      <c r="J8" s="11"/>
      <c r="K8" s="11"/>
      <c r="L8" s="11"/>
      <c r="M8" s="11"/>
      <c r="N8" s="11"/>
      <c r="O8" s="11"/>
    </row>
    <row r="9" spans="1:21" ht="0.75" hidden="1" customHeight="1" x14ac:dyDescent="0.3">
      <c r="A9" s="10"/>
      <c r="B9" s="10"/>
      <c r="C9" s="12"/>
      <c r="D9" s="11"/>
      <c r="E9" s="10"/>
      <c r="F9" s="10"/>
      <c r="G9" s="10"/>
      <c r="H9" s="64"/>
      <c r="I9" s="64"/>
      <c r="J9" s="11"/>
      <c r="K9" s="11"/>
      <c r="L9" s="11"/>
      <c r="M9" s="11"/>
      <c r="N9" s="11"/>
      <c r="O9" s="11"/>
    </row>
    <row r="10" spans="1:21" ht="30" hidden="1" customHeight="1" x14ac:dyDescent="0.3">
      <c r="A10" s="190" t="s">
        <v>6</v>
      </c>
      <c r="B10" s="190"/>
      <c r="C10" s="190"/>
      <c r="D10" s="190"/>
      <c r="E10" s="190"/>
      <c r="F10" s="190"/>
      <c r="G10" s="190"/>
      <c r="H10" s="190"/>
      <c r="I10" s="190"/>
    </row>
    <row r="11" spans="1:21" ht="15.75" hidden="1" customHeight="1" x14ac:dyDescent="0.3">
      <c r="A11" s="10"/>
      <c r="B11" s="13"/>
      <c r="C11" s="14"/>
      <c r="D11" s="11"/>
      <c r="E11" s="3"/>
      <c r="F11" s="3"/>
      <c r="G11" s="3"/>
      <c r="H11" s="65"/>
      <c r="I11" s="65"/>
      <c r="J11" s="15"/>
      <c r="K11" s="15"/>
      <c r="L11" s="15"/>
      <c r="M11" s="15"/>
      <c r="N11" s="15"/>
      <c r="O11" s="15"/>
    </row>
    <row r="12" spans="1:21" ht="19.149999999999999" hidden="1" customHeight="1" x14ac:dyDescent="0.3">
      <c r="A12" s="10"/>
      <c r="B12" s="13"/>
      <c r="C12" s="14"/>
      <c r="D12" s="113" t="s">
        <v>7</v>
      </c>
      <c r="E12" s="3"/>
      <c r="F12" s="3"/>
      <c r="G12" s="3"/>
      <c r="H12" s="65"/>
      <c r="I12" s="65"/>
      <c r="J12" s="15"/>
      <c r="K12" s="15"/>
      <c r="L12" s="15"/>
      <c r="M12" s="15"/>
      <c r="N12" s="15"/>
      <c r="O12" s="15"/>
    </row>
    <row r="13" spans="1:21" ht="25.9" hidden="1" customHeight="1" x14ac:dyDescent="0.3">
      <c r="A13" s="10"/>
      <c r="B13" s="13"/>
      <c r="C13" s="14"/>
      <c r="D13" s="191" t="s">
        <v>8</v>
      </c>
      <c r="E13" s="191"/>
      <c r="F13" s="191"/>
      <c r="G13" s="191"/>
      <c r="H13" s="191"/>
      <c r="I13" s="191"/>
      <c r="J13" s="15"/>
      <c r="K13" s="15"/>
      <c r="L13" s="15"/>
      <c r="M13" s="15"/>
      <c r="N13" s="15"/>
      <c r="O13" s="15"/>
    </row>
    <row r="14" spans="1:21" ht="25.9" hidden="1" customHeight="1" x14ac:dyDescent="0.3">
      <c r="A14" s="10"/>
      <c r="B14" s="13"/>
      <c r="C14" s="14"/>
      <c r="D14" s="114"/>
      <c r="E14" s="3"/>
      <c r="F14" s="3"/>
      <c r="G14" s="3"/>
      <c r="H14" s="65" t="s">
        <v>9</v>
      </c>
      <c r="I14" s="65"/>
      <c r="J14" s="15"/>
      <c r="K14" s="15"/>
      <c r="L14" s="15"/>
      <c r="M14" s="15"/>
      <c r="N14" s="15"/>
      <c r="O14" s="15"/>
    </row>
    <row r="15" spans="1:21" ht="61.9" customHeight="1" x14ac:dyDescent="0.3">
      <c r="A15" s="192" t="s">
        <v>283</v>
      </c>
      <c r="B15" s="192"/>
      <c r="C15" s="192"/>
      <c r="D15" s="192"/>
      <c r="E15" s="192"/>
      <c r="F15" s="192"/>
      <c r="G15" s="192"/>
      <c r="H15" s="192"/>
      <c r="I15" s="192"/>
      <c r="J15" s="16"/>
      <c r="K15" s="16"/>
      <c r="L15" s="16"/>
      <c r="M15" s="16"/>
      <c r="N15" s="16"/>
      <c r="O15" s="16"/>
    </row>
    <row r="16" spans="1:21" ht="25.9" customHeight="1" x14ac:dyDescent="0.3">
      <c r="A16" s="193" t="s">
        <v>10</v>
      </c>
      <c r="B16" s="193"/>
      <c r="C16" s="194" t="s">
        <v>11</v>
      </c>
      <c r="D16" s="195" t="s">
        <v>12</v>
      </c>
      <c r="E16" s="196" t="s">
        <v>13</v>
      </c>
      <c r="F16" s="194" t="s">
        <v>279</v>
      </c>
      <c r="G16" s="194"/>
      <c r="H16" s="197" t="s">
        <v>309</v>
      </c>
      <c r="I16" s="198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ht="53.25" customHeight="1" x14ac:dyDescent="0.3">
      <c r="A17" s="193"/>
      <c r="B17" s="193"/>
      <c r="C17" s="194"/>
      <c r="D17" s="195"/>
      <c r="E17" s="196"/>
      <c r="F17" s="194"/>
      <c r="G17" s="194"/>
      <c r="H17" s="199"/>
      <c r="I17" s="200"/>
      <c r="J17" s="187" t="s">
        <v>280</v>
      </c>
      <c r="K17" s="188"/>
      <c r="L17" s="189"/>
      <c r="M17" s="187" t="s">
        <v>247</v>
      </c>
      <c r="N17" s="188"/>
      <c r="O17" s="189"/>
      <c r="P17" s="187" t="s">
        <v>278</v>
      </c>
      <c r="Q17" s="188"/>
      <c r="R17" s="189"/>
      <c r="S17" s="187" t="s">
        <v>246</v>
      </c>
      <c r="T17" s="188"/>
      <c r="U17" s="189"/>
    </row>
    <row r="18" spans="1:21" ht="18.75" hidden="1" customHeight="1" x14ac:dyDescent="0.3">
      <c r="A18" s="22" t="s">
        <v>15</v>
      </c>
      <c r="B18" s="23"/>
      <c r="C18" s="24"/>
      <c r="D18" s="21"/>
      <c r="E18" s="196"/>
      <c r="F18" s="23"/>
      <c r="G18" s="23"/>
      <c r="H18" s="66"/>
      <c r="I18" s="66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18.75" hidden="1" customHeight="1" x14ac:dyDescent="0.3">
      <c r="A19" s="177" t="s">
        <v>16</v>
      </c>
      <c r="B19" s="177"/>
      <c r="C19" s="27"/>
      <c r="D19" s="43"/>
      <c r="E19" s="196"/>
      <c r="F19" s="26"/>
      <c r="G19" s="26"/>
      <c r="H19" s="67"/>
      <c r="I19" s="67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18.75" hidden="1" customHeight="1" x14ac:dyDescent="0.3">
      <c r="A20" s="177" t="s">
        <v>17</v>
      </c>
      <c r="B20" s="177"/>
      <c r="C20" s="27"/>
      <c r="D20" s="43"/>
      <c r="E20" s="196"/>
      <c r="F20" s="26"/>
      <c r="G20" s="26"/>
      <c r="H20" s="67"/>
      <c r="I20" s="67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 ht="18.75" hidden="1" customHeight="1" x14ac:dyDescent="0.3">
      <c r="A21" s="22" t="s">
        <v>18</v>
      </c>
      <c r="B21" s="23"/>
      <c r="C21" s="24"/>
      <c r="D21" s="21"/>
      <c r="E21" s="196"/>
      <c r="F21" s="23"/>
      <c r="G21" s="23"/>
      <c r="H21" s="66"/>
      <c r="I21" s="66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16.5" hidden="1" customHeight="1" x14ac:dyDescent="0.3">
      <c r="A22" s="177" t="s">
        <v>14</v>
      </c>
      <c r="B22" s="177"/>
      <c r="C22" s="27"/>
      <c r="D22" s="43"/>
      <c r="E22" s="196"/>
      <c r="F22" s="26"/>
      <c r="G22" s="26"/>
      <c r="H22" s="67"/>
      <c r="I22" s="67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30" hidden="1" customHeight="1" x14ac:dyDescent="0.3">
      <c r="A23" s="19" t="s">
        <v>19</v>
      </c>
      <c r="B23" s="30" t="s">
        <v>20</v>
      </c>
      <c r="C23" s="31"/>
      <c r="D23" s="39"/>
      <c r="E23" s="196"/>
      <c r="F23" s="32"/>
      <c r="G23" s="32"/>
      <c r="H23" s="68"/>
      <c r="I23" s="68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ht="32.25" hidden="1" customHeight="1" x14ac:dyDescent="0.3">
      <c r="A24" s="19" t="s">
        <v>21</v>
      </c>
      <c r="B24" s="185" t="s">
        <v>22</v>
      </c>
      <c r="C24" s="185"/>
      <c r="D24" s="185"/>
      <c r="E24" s="196"/>
      <c r="F24" s="32"/>
      <c r="G24" s="32"/>
      <c r="H24" s="68"/>
      <c r="I24" s="68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 ht="15.75" hidden="1" customHeight="1" x14ac:dyDescent="0.3">
      <c r="A25" s="177" t="s">
        <v>14</v>
      </c>
      <c r="B25" s="177"/>
      <c r="C25" s="27"/>
      <c r="D25" s="39"/>
      <c r="E25" s="196"/>
      <c r="F25" s="32"/>
      <c r="G25" s="32"/>
      <c r="H25" s="68"/>
      <c r="I25" s="68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ht="18.75" hidden="1" customHeight="1" x14ac:dyDescent="0.3">
      <c r="A26" s="181" t="s">
        <v>23</v>
      </c>
      <c r="B26" s="181"/>
      <c r="C26" s="27"/>
      <c r="D26" s="115"/>
      <c r="E26" s="196"/>
      <c r="F26" s="37"/>
      <c r="G26" s="37"/>
      <c r="H26" s="69"/>
      <c r="I26" s="6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 ht="18.75" hidden="1" customHeight="1" x14ac:dyDescent="0.3">
      <c r="A27" s="181" t="s">
        <v>24</v>
      </c>
      <c r="B27" s="181"/>
      <c r="C27" s="27"/>
      <c r="D27" s="115"/>
      <c r="E27" s="196"/>
      <c r="F27" s="37"/>
      <c r="G27" s="37"/>
      <c r="H27" s="69"/>
      <c r="I27" s="6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8.75" hidden="1" customHeight="1" x14ac:dyDescent="0.3">
      <c r="A28" s="181" t="s">
        <v>25</v>
      </c>
      <c r="B28" s="181"/>
      <c r="C28" s="27"/>
      <c r="D28" s="115"/>
      <c r="E28" s="196"/>
      <c r="F28" s="37"/>
      <c r="G28" s="37"/>
      <c r="H28" s="69"/>
      <c r="I28" s="6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ht="24" hidden="1" customHeight="1" x14ac:dyDescent="0.3">
      <c r="A29" s="180" t="s">
        <v>26</v>
      </c>
      <c r="B29" s="181"/>
      <c r="C29" s="27"/>
      <c r="D29" s="115">
        <v>9960</v>
      </c>
      <c r="E29" s="196"/>
      <c r="F29" s="37"/>
      <c r="G29" s="37"/>
      <c r="H29" s="69"/>
      <c r="I29" s="6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ht="56.25" hidden="1" customHeight="1" x14ac:dyDescent="0.3">
      <c r="A30" s="179" t="s">
        <v>27</v>
      </c>
      <c r="B30" s="177"/>
      <c r="C30" s="27"/>
      <c r="D30" s="116"/>
      <c r="E30" s="196"/>
      <c r="F30" s="41"/>
      <c r="G30" s="41"/>
      <c r="H30" s="70"/>
      <c r="I30" s="70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1" ht="72" hidden="1" customHeight="1" x14ac:dyDescent="0.3">
      <c r="A31" s="179" t="s">
        <v>28</v>
      </c>
      <c r="B31" s="177"/>
      <c r="C31" s="27"/>
      <c r="D31" s="116"/>
      <c r="E31" s="196"/>
      <c r="F31" s="41"/>
      <c r="G31" s="41"/>
      <c r="H31" s="70"/>
      <c r="I31" s="70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spans="1:21" ht="18.75" hidden="1" customHeight="1" x14ac:dyDescent="0.3">
      <c r="A32" s="177"/>
      <c r="B32" s="177"/>
      <c r="C32" s="27"/>
      <c r="D32" s="116"/>
      <c r="E32" s="196"/>
      <c r="F32" s="41"/>
      <c r="G32" s="41"/>
      <c r="H32" s="70"/>
      <c r="I32" s="70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1:21" ht="18.75" hidden="1" customHeight="1" x14ac:dyDescent="0.3">
      <c r="A33" s="177"/>
      <c r="B33" s="177"/>
      <c r="C33" s="27"/>
      <c r="D33" s="116"/>
      <c r="E33" s="196"/>
      <c r="F33" s="41"/>
      <c r="G33" s="41"/>
      <c r="H33" s="70"/>
      <c r="I33" s="70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1:21" ht="18.75" hidden="1" customHeight="1" x14ac:dyDescent="0.3">
      <c r="A34" s="177"/>
      <c r="B34" s="177"/>
      <c r="C34" s="27"/>
      <c r="D34" s="116"/>
      <c r="E34" s="196"/>
      <c r="F34" s="41"/>
      <c r="G34" s="41"/>
      <c r="H34" s="70"/>
      <c r="I34" s="70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1:21" ht="18.75" hidden="1" customHeight="1" x14ac:dyDescent="0.3">
      <c r="A35" s="177"/>
      <c r="B35" s="177"/>
      <c r="C35" s="27"/>
      <c r="D35" s="116"/>
      <c r="E35" s="196"/>
      <c r="F35" s="41"/>
      <c r="G35" s="41"/>
      <c r="H35" s="70"/>
      <c r="I35" s="70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ht="18.75" hidden="1" customHeight="1" x14ac:dyDescent="0.3">
      <c r="A36" s="177"/>
      <c r="B36" s="177"/>
      <c r="C36" s="27"/>
      <c r="D36" s="116"/>
      <c r="E36" s="196"/>
      <c r="F36" s="41"/>
      <c r="G36" s="41"/>
      <c r="H36" s="70"/>
      <c r="I36" s="70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1:21" ht="18.75" hidden="1" customHeight="1" x14ac:dyDescent="0.3">
      <c r="A37" s="177"/>
      <c r="B37" s="177"/>
      <c r="C37" s="27"/>
      <c r="D37" s="116"/>
      <c r="E37" s="196"/>
      <c r="F37" s="41"/>
      <c r="G37" s="41"/>
      <c r="H37" s="70"/>
      <c r="I37" s="70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1:21" ht="10.15" hidden="1" customHeight="1" x14ac:dyDescent="0.3">
      <c r="A38" s="178"/>
      <c r="B38" s="178"/>
      <c r="C38" s="44"/>
      <c r="D38" s="116"/>
      <c r="E38" s="196"/>
      <c r="F38" s="41"/>
      <c r="G38" s="41"/>
      <c r="H38" s="70"/>
      <c r="I38" s="70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1:21" ht="38.25" customHeight="1" x14ac:dyDescent="0.3">
      <c r="A39" s="186"/>
      <c r="B39" s="186"/>
      <c r="C39" s="45"/>
      <c r="D39" s="117"/>
      <c r="E39" s="196"/>
      <c r="F39" s="17" t="s">
        <v>281</v>
      </c>
      <c r="G39" s="17" t="s">
        <v>282</v>
      </c>
      <c r="H39" s="71" t="s">
        <v>281</v>
      </c>
      <c r="I39" s="71" t="s">
        <v>282</v>
      </c>
      <c r="J39" s="21" t="s">
        <v>281</v>
      </c>
      <c r="K39" s="21" t="s">
        <v>282</v>
      </c>
      <c r="L39" s="21" t="s">
        <v>244</v>
      </c>
      <c r="M39" s="21" t="s">
        <v>281</v>
      </c>
      <c r="N39" s="21" t="s">
        <v>282</v>
      </c>
      <c r="O39" s="21" t="s">
        <v>244</v>
      </c>
      <c r="P39" s="21" t="s">
        <v>281</v>
      </c>
      <c r="Q39" s="21" t="s">
        <v>282</v>
      </c>
      <c r="R39" s="21" t="s">
        <v>244</v>
      </c>
      <c r="S39" s="21" t="s">
        <v>281</v>
      </c>
      <c r="T39" s="21" t="s">
        <v>282</v>
      </c>
      <c r="U39" s="21" t="s">
        <v>244</v>
      </c>
    </row>
    <row r="40" spans="1:21" ht="45" hidden="1" customHeight="1" x14ac:dyDescent="0.3">
      <c r="A40" s="183" t="s">
        <v>29</v>
      </c>
      <c r="B40" s="178"/>
      <c r="C40" s="44"/>
      <c r="D40" s="116">
        <v>-120</v>
      </c>
      <c r="E40" s="41">
        <v>83</v>
      </c>
      <c r="F40" s="41"/>
      <c r="G40" s="41"/>
      <c r="H40" s="70"/>
      <c r="I40" s="70"/>
      <c r="J40" s="43"/>
      <c r="K40" s="43"/>
      <c r="L40" s="43"/>
      <c r="M40" s="43"/>
      <c r="N40" s="43"/>
      <c r="O40" s="43"/>
    </row>
    <row r="41" spans="1:21" ht="38.25" hidden="1" customHeight="1" x14ac:dyDescent="0.3">
      <c r="A41" s="184" t="str">
        <f>[1]тимч.Іквартал!$B$15</f>
        <v>- на виконання програми "Місто Суми - територія добра та милосердя"</v>
      </c>
      <c r="B41" s="183"/>
      <c r="C41" s="46"/>
      <c r="D41" s="116"/>
      <c r="E41" s="41"/>
      <c r="F41" s="41"/>
      <c r="G41" s="41"/>
      <c r="H41" s="70"/>
      <c r="I41" s="70"/>
      <c r="J41" s="43"/>
      <c r="K41" s="43"/>
      <c r="L41" s="43"/>
      <c r="M41" s="43"/>
      <c r="N41" s="43"/>
      <c r="O41" s="43"/>
    </row>
    <row r="42" spans="1:21" ht="18.75" hidden="1" customHeight="1" x14ac:dyDescent="0.3">
      <c r="A42" s="182" t="str">
        <f>[1]тимч.Іквартал!$B$13</f>
        <v>Придбання квіткової продукції, у т.ч.:</v>
      </c>
      <c r="B42" s="177"/>
      <c r="C42" s="27"/>
      <c r="D42" s="116"/>
      <c r="E42" s="41"/>
      <c r="F42" s="41"/>
      <c r="G42" s="41"/>
      <c r="H42" s="70"/>
      <c r="I42" s="70"/>
      <c r="J42" s="43"/>
      <c r="K42" s="43"/>
      <c r="L42" s="43"/>
      <c r="M42" s="43"/>
      <c r="N42" s="43"/>
      <c r="O42" s="43"/>
    </row>
    <row r="43" spans="1:21" ht="32.25" hidden="1" customHeight="1" x14ac:dyDescent="0.3">
      <c r="A43" s="183" t="s">
        <v>29</v>
      </c>
      <c r="B43" s="178"/>
      <c r="C43" s="44"/>
      <c r="D43" s="116"/>
      <c r="E43" s="41"/>
      <c r="F43" s="41"/>
      <c r="G43" s="41"/>
      <c r="H43" s="70"/>
      <c r="I43" s="70"/>
      <c r="J43" s="43"/>
      <c r="K43" s="43"/>
      <c r="L43" s="43"/>
      <c r="M43" s="43"/>
      <c r="N43" s="43"/>
      <c r="O43" s="43"/>
    </row>
    <row r="44" spans="1:21" ht="33.75" hidden="1" customHeight="1" x14ac:dyDescent="0.3">
      <c r="A44" s="184" t="str">
        <f>[1]тимч.Іквартал!$B$15</f>
        <v>- на виконання програми "Місто Суми - територія добра та милосердя"</v>
      </c>
      <c r="B44" s="183"/>
      <c r="C44" s="46"/>
      <c r="D44" s="116"/>
      <c r="E44" s="41"/>
      <c r="F44" s="41"/>
      <c r="G44" s="41"/>
      <c r="H44" s="70"/>
      <c r="I44" s="70"/>
      <c r="J44" s="43"/>
      <c r="K44" s="43"/>
      <c r="L44" s="43"/>
      <c r="M44" s="43"/>
      <c r="N44" s="43"/>
      <c r="O44" s="43"/>
    </row>
    <row r="45" spans="1:21" ht="39.75" hidden="1" customHeight="1" x14ac:dyDescent="0.3">
      <c r="A45" s="179" t="s">
        <v>30</v>
      </c>
      <c r="B45" s="177"/>
      <c r="C45" s="27"/>
      <c r="D45" s="116"/>
      <c r="E45" s="41"/>
      <c r="F45" s="41"/>
      <c r="G45" s="41"/>
      <c r="H45" s="70"/>
      <c r="I45" s="70"/>
      <c r="J45" s="43"/>
      <c r="K45" s="43"/>
      <c r="L45" s="43"/>
      <c r="M45" s="43"/>
      <c r="N45" s="43"/>
      <c r="O45" s="43"/>
    </row>
    <row r="46" spans="1:21" ht="18.75" hidden="1" customHeight="1" x14ac:dyDescent="0.3">
      <c r="A46" s="19" t="s">
        <v>31</v>
      </c>
      <c r="B46" s="185" t="s">
        <v>32</v>
      </c>
      <c r="C46" s="185"/>
      <c r="D46" s="185"/>
      <c r="E46" s="17"/>
      <c r="F46" s="17"/>
      <c r="G46" s="17"/>
      <c r="H46" s="71"/>
      <c r="I46" s="71"/>
      <c r="J46" s="21"/>
      <c r="K46" s="21"/>
      <c r="L46" s="21"/>
      <c r="M46" s="21"/>
      <c r="N46" s="21"/>
      <c r="O46" s="21"/>
    </row>
    <row r="47" spans="1:21" ht="18.75" hidden="1" customHeight="1" x14ac:dyDescent="0.3">
      <c r="A47" s="177" t="s">
        <v>14</v>
      </c>
      <c r="B47" s="177"/>
      <c r="C47" s="27"/>
      <c r="D47" s="21"/>
      <c r="E47" s="17"/>
      <c r="F47" s="17"/>
      <c r="G47" s="17"/>
      <c r="H47" s="71"/>
      <c r="I47" s="71"/>
      <c r="J47" s="21"/>
      <c r="K47" s="21"/>
      <c r="L47" s="21"/>
      <c r="M47" s="21"/>
      <c r="N47" s="21"/>
      <c r="O47" s="21"/>
    </row>
    <row r="48" spans="1:21" ht="33" hidden="1" customHeight="1" x14ac:dyDescent="0.3">
      <c r="A48" s="180" t="s">
        <v>33</v>
      </c>
      <c r="B48" s="181"/>
      <c r="C48" s="27"/>
      <c r="D48" s="116">
        <f>550+3550+1075</f>
        <v>5175</v>
      </c>
      <c r="E48" s="41">
        <v>-1</v>
      </c>
      <c r="F48" s="41"/>
      <c r="G48" s="41"/>
      <c r="H48" s="70"/>
      <c r="I48" s="70"/>
      <c r="J48" s="43"/>
      <c r="K48" s="43"/>
      <c r="L48" s="43"/>
      <c r="M48" s="43"/>
      <c r="N48" s="43"/>
      <c r="O48" s="43"/>
    </row>
    <row r="49" spans="1:15" ht="18.75" hidden="1" customHeight="1" x14ac:dyDescent="0.3">
      <c r="A49" s="177" t="s">
        <v>34</v>
      </c>
      <c r="B49" s="177"/>
      <c r="C49" s="27"/>
      <c r="D49" s="116"/>
      <c r="E49" s="41"/>
      <c r="F49" s="41"/>
      <c r="G49" s="41"/>
      <c r="H49" s="70"/>
      <c r="I49" s="70"/>
      <c r="J49" s="43"/>
      <c r="K49" s="43"/>
      <c r="L49" s="43"/>
      <c r="M49" s="43"/>
      <c r="N49" s="43"/>
      <c r="O49" s="43"/>
    </row>
    <row r="50" spans="1:15" ht="44.25" hidden="1" customHeight="1" x14ac:dyDescent="0.3">
      <c r="A50" s="19" t="s">
        <v>35</v>
      </c>
      <c r="B50" s="35" t="s">
        <v>36</v>
      </c>
      <c r="C50" s="18"/>
      <c r="D50" s="117"/>
      <c r="E50" s="17"/>
      <c r="F50" s="17"/>
      <c r="G50" s="17"/>
      <c r="H50" s="71"/>
      <c r="I50" s="71"/>
      <c r="J50" s="21"/>
      <c r="K50" s="21"/>
      <c r="L50" s="21"/>
      <c r="M50" s="21"/>
      <c r="N50" s="21"/>
      <c r="O50" s="21"/>
    </row>
    <row r="51" spans="1:15" ht="17.25" hidden="1" customHeight="1" x14ac:dyDescent="0.3">
      <c r="A51" s="179"/>
      <c r="B51" s="179"/>
      <c r="C51" s="24"/>
      <c r="D51" s="116"/>
      <c r="E51" s="41"/>
      <c r="F51" s="41"/>
      <c r="G51" s="41"/>
      <c r="H51" s="70"/>
      <c r="I51" s="70"/>
      <c r="J51" s="43"/>
      <c r="K51" s="43"/>
      <c r="L51" s="43"/>
      <c r="M51" s="43"/>
      <c r="N51" s="43"/>
      <c r="O51" s="43"/>
    </row>
    <row r="52" spans="1:15" ht="16.5" hidden="1" customHeight="1" x14ac:dyDescent="0.3">
      <c r="A52" s="179"/>
      <c r="B52" s="179"/>
      <c r="C52" s="24"/>
      <c r="D52" s="116"/>
      <c r="E52" s="41"/>
      <c r="F52" s="41"/>
      <c r="G52" s="41"/>
      <c r="H52" s="70"/>
      <c r="I52" s="70"/>
      <c r="J52" s="43"/>
      <c r="K52" s="43"/>
      <c r="L52" s="43"/>
      <c r="M52" s="43"/>
      <c r="N52" s="43"/>
      <c r="O52" s="43"/>
    </row>
    <row r="53" spans="1:15" ht="18.75" hidden="1" customHeight="1" x14ac:dyDescent="0.3">
      <c r="A53" s="181"/>
      <c r="B53" s="181"/>
      <c r="C53" s="27"/>
      <c r="D53" s="116">
        <f>550+3550+1075</f>
        <v>5175</v>
      </c>
      <c r="E53" s="41">
        <v>-1</v>
      </c>
      <c r="F53" s="41"/>
      <c r="G53" s="41"/>
      <c r="H53" s="70"/>
      <c r="I53" s="70"/>
      <c r="J53" s="43"/>
      <c r="K53" s="43"/>
      <c r="L53" s="43"/>
      <c r="M53" s="43"/>
      <c r="N53" s="43"/>
      <c r="O53" s="43"/>
    </row>
    <row r="54" spans="1:15" ht="18.75" hidden="1" customHeight="1" x14ac:dyDescent="0.3">
      <c r="A54" s="177" t="s">
        <v>37</v>
      </c>
      <c r="B54" s="177"/>
      <c r="C54" s="27"/>
      <c r="D54" s="116">
        <v>545</v>
      </c>
      <c r="E54" s="41">
        <v>1</v>
      </c>
      <c r="F54" s="41"/>
      <c r="G54" s="41"/>
      <c r="H54" s="70"/>
      <c r="I54" s="70"/>
      <c r="J54" s="43"/>
      <c r="K54" s="43"/>
      <c r="L54" s="43"/>
      <c r="M54" s="43"/>
      <c r="N54" s="43"/>
      <c r="O54" s="43"/>
    </row>
    <row r="55" spans="1:15" ht="30" hidden="1" customHeight="1" x14ac:dyDescent="0.3">
      <c r="A55" s="179" t="s">
        <v>38</v>
      </c>
      <c r="B55" s="179"/>
      <c r="C55" s="24"/>
      <c r="D55" s="116">
        <v>540</v>
      </c>
      <c r="E55" s="41">
        <v>2</v>
      </c>
      <c r="F55" s="41"/>
      <c r="G55" s="41"/>
      <c r="H55" s="70"/>
      <c r="I55" s="70"/>
      <c r="J55" s="43"/>
      <c r="K55" s="43"/>
      <c r="L55" s="43"/>
      <c r="M55" s="43"/>
      <c r="N55" s="43"/>
      <c r="O55" s="43"/>
    </row>
    <row r="56" spans="1:15" ht="18.75" hidden="1" customHeight="1" x14ac:dyDescent="0.3">
      <c r="A56" s="177"/>
      <c r="B56" s="177"/>
      <c r="C56" s="27"/>
      <c r="D56" s="116"/>
      <c r="E56" s="41"/>
      <c r="F56" s="41"/>
      <c r="G56" s="41"/>
      <c r="H56" s="70"/>
      <c r="I56" s="70"/>
      <c r="J56" s="43"/>
      <c r="K56" s="43"/>
      <c r="L56" s="43"/>
      <c r="M56" s="43"/>
      <c r="N56" s="43"/>
      <c r="O56" s="43"/>
    </row>
    <row r="57" spans="1:15" ht="18.75" hidden="1" customHeight="1" x14ac:dyDescent="0.3">
      <c r="A57" s="179"/>
      <c r="B57" s="179"/>
      <c r="C57" s="24"/>
      <c r="D57" s="21"/>
      <c r="E57" s="23"/>
      <c r="F57" s="23"/>
      <c r="G57" s="23"/>
      <c r="H57" s="66"/>
      <c r="I57" s="66"/>
      <c r="J57" s="21"/>
      <c r="K57" s="21"/>
      <c r="L57" s="21"/>
      <c r="M57" s="21"/>
      <c r="N57" s="21"/>
      <c r="O57" s="21"/>
    </row>
    <row r="58" spans="1:15" ht="33.75" hidden="1" customHeight="1" x14ac:dyDescent="0.3">
      <c r="A58" s="179"/>
      <c r="B58" s="179"/>
      <c r="C58" s="24"/>
      <c r="D58" s="21"/>
      <c r="E58" s="23"/>
      <c r="F58" s="23"/>
      <c r="G58" s="23"/>
      <c r="H58" s="66"/>
      <c r="I58" s="66"/>
      <c r="J58" s="21"/>
      <c r="K58" s="21"/>
      <c r="L58" s="21"/>
      <c r="M58" s="21"/>
      <c r="N58" s="21"/>
      <c r="O58" s="21"/>
    </row>
    <row r="59" spans="1:15" ht="52.5" hidden="1" customHeight="1" x14ac:dyDescent="0.3">
      <c r="A59" s="19" t="s">
        <v>39</v>
      </c>
      <c r="B59" s="35" t="s">
        <v>40</v>
      </c>
      <c r="C59" s="18"/>
      <c r="D59" s="21"/>
      <c r="E59" s="40"/>
      <c r="F59" s="40"/>
      <c r="G59" s="40"/>
      <c r="H59" s="72"/>
      <c r="I59" s="72"/>
      <c r="J59" s="48"/>
      <c r="K59" s="48"/>
      <c r="L59" s="48"/>
      <c r="M59" s="48"/>
      <c r="N59" s="48"/>
      <c r="O59" s="48"/>
    </row>
    <row r="60" spans="1:15" ht="15.75" hidden="1" customHeight="1" x14ac:dyDescent="0.3">
      <c r="A60" s="177" t="s">
        <v>14</v>
      </c>
      <c r="B60" s="177"/>
      <c r="C60" s="27"/>
      <c r="D60" s="118"/>
      <c r="E60" s="49"/>
      <c r="F60" s="49"/>
      <c r="G60" s="49"/>
      <c r="H60" s="73"/>
      <c r="I60" s="73"/>
      <c r="J60" s="50"/>
      <c r="K60" s="50"/>
      <c r="L60" s="50"/>
      <c r="M60" s="50"/>
      <c r="N60" s="50"/>
      <c r="O60" s="50"/>
    </row>
    <row r="61" spans="1:15" ht="35.25" hidden="1" customHeight="1" x14ac:dyDescent="0.3">
      <c r="A61" s="179" t="s">
        <v>41</v>
      </c>
      <c r="B61" s="179"/>
      <c r="C61" s="24"/>
      <c r="D61" s="116">
        <v>3550</v>
      </c>
      <c r="E61" s="41">
        <v>1</v>
      </c>
      <c r="F61" s="41"/>
      <c r="G61" s="41"/>
      <c r="H61" s="70"/>
      <c r="I61" s="70"/>
      <c r="J61" s="43"/>
      <c r="K61" s="43"/>
      <c r="L61" s="43"/>
      <c r="M61" s="43"/>
      <c r="N61" s="43"/>
      <c r="O61" s="43"/>
    </row>
    <row r="62" spans="1:15" ht="15.75" hidden="1" customHeight="1" x14ac:dyDescent="0.3">
      <c r="A62" s="177"/>
      <c r="B62" s="177"/>
      <c r="C62" s="27"/>
      <c r="D62" s="43"/>
      <c r="E62" s="26"/>
      <c r="F62" s="26"/>
      <c r="G62" s="26"/>
      <c r="H62" s="67"/>
      <c r="I62" s="67"/>
      <c r="J62" s="29"/>
      <c r="K62" s="29"/>
      <c r="L62" s="29"/>
      <c r="M62" s="29"/>
      <c r="N62" s="29"/>
      <c r="O62" s="29"/>
    </row>
    <row r="63" spans="1:15" ht="20.25" hidden="1" customHeight="1" x14ac:dyDescent="0.3">
      <c r="A63" s="177"/>
      <c r="B63" s="177"/>
      <c r="C63" s="27"/>
      <c r="D63" s="43"/>
      <c r="E63" s="26"/>
      <c r="F63" s="26"/>
      <c r="G63" s="26"/>
      <c r="H63" s="67"/>
      <c r="I63" s="67"/>
      <c r="J63" s="29"/>
      <c r="K63" s="29"/>
      <c r="L63" s="29"/>
      <c r="M63" s="29"/>
      <c r="N63" s="29"/>
      <c r="O63" s="29"/>
    </row>
    <row r="64" spans="1:15" ht="16.5" hidden="1" customHeight="1" x14ac:dyDescent="0.3">
      <c r="A64" s="177" t="s">
        <v>42</v>
      </c>
      <c r="B64" s="177"/>
      <c r="C64" s="27"/>
      <c r="D64" s="43"/>
      <c r="E64" s="36"/>
      <c r="F64" s="36"/>
      <c r="G64" s="36"/>
      <c r="H64" s="74"/>
      <c r="I64" s="74"/>
      <c r="J64" s="51"/>
      <c r="K64" s="51"/>
      <c r="L64" s="51"/>
      <c r="M64" s="51"/>
      <c r="N64" s="51"/>
      <c r="O64" s="51"/>
    </row>
    <row r="65" spans="1:21" ht="15.75" hidden="1" customHeight="1" x14ac:dyDescent="0.3">
      <c r="A65" s="19" t="s">
        <v>43</v>
      </c>
      <c r="B65" s="35" t="s">
        <v>44</v>
      </c>
      <c r="C65" s="18"/>
      <c r="D65" s="21"/>
      <c r="E65" s="35"/>
      <c r="F65" s="35"/>
      <c r="G65" s="35"/>
      <c r="H65" s="75"/>
      <c r="I65" s="75"/>
      <c r="J65" s="48"/>
      <c r="K65" s="48"/>
      <c r="L65" s="48"/>
      <c r="M65" s="48"/>
      <c r="N65" s="48"/>
      <c r="O65" s="48"/>
    </row>
    <row r="66" spans="1:21" ht="15.75" hidden="1" customHeight="1" x14ac:dyDescent="0.3">
      <c r="A66" s="177" t="s">
        <v>14</v>
      </c>
      <c r="B66" s="177"/>
      <c r="C66" s="27"/>
      <c r="D66" s="43"/>
      <c r="E66" s="26"/>
      <c r="F66" s="26"/>
      <c r="G66" s="26"/>
      <c r="H66" s="67"/>
      <c r="I66" s="67"/>
      <c r="J66" s="29"/>
      <c r="K66" s="29"/>
      <c r="L66" s="29"/>
      <c r="M66" s="29"/>
      <c r="N66" s="29"/>
      <c r="O66" s="29"/>
    </row>
    <row r="67" spans="1:21" ht="15.75" hidden="1" customHeight="1" x14ac:dyDescent="0.3">
      <c r="A67" s="178" t="s">
        <v>45</v>
      </c>
      <c r="B67" s="178"/>
      <c r="C67" s="44"/>
      <c r="D67" s="119"/>
      <c r="E67" s="53"/>
      <c r="F67" s="53"/>
      <c r="G67" s="53"/>
      <c r="H67" s="76"/>
      <c r="I67" s="76"/>
      <c r="J67" s="54"/>
      <c r="K67" s="54"/>
      <c r="L67" s="54"/>
      <c r="M67" s="54"/>
      <c r="N67" s="54"/>
      <c r="O67" s="54"/>
    </row>
    <row r="68" spans="1:21" ht="0.75" customHeight="1" x14ac:dyDescent="0.3">
      <c r="A68" s="19"/>
      <c r="B68" s="53"/>
      <c r="C68" s="55"/>
      <c r="D68" s="119"/>
      <c r="E68" s="53"/>
      <c r="F68" s="53"/>
      <c r="G68" s="53"/>
      <c r="H68" s="76"/>
      <c r="I68" s="76"/>
      <c r="J68" s="54"/>
      <c r="K68" s="54"/>
      <c r="L68" s="54"/>
      <c r="M68" s="54"/>
      <c r="N68" s="54"/>
      <c r="O68" s="54"/>
    </row>
    <row r="69" spans="1:21" ht="61.9" customHeight="1" x14ac:dyDescent="0.3">
      <c r="A69" s="163" t="s">
        <v>46</v>
      </c>
      <c r="B69" s="163"/>
      <c r="C69" s="20"/>
      <c r="D69" s="56"/>
      <c r="E69" s="77"/>
      <c r="F69" s="77"/>
      <c r="G69" s="77"/>
      <c r="H69" s="78"/>
      <c r="I69" s="78"/>
      <c r="J69" s="77"/>
      <c r="K69" s="77"/>
      <c r="L69" s="77"/>
      <c r="M69" s="77"/>
      <c r="N69" s="77"/>
      <c r="O69" s="79"/>
      <c r="P69" s="4"/>
      <c r="Q69" s="4"/>
      <c r="R69" s="4"/>
      <c r="S69" s="4"/>
      <c r="T69" s="4"/>
      <c r="U69" s="4"/>
    </row>
    <row r="70" spans="1:21" ht="23.25" customHeight="1" x14ac:dyDescent="0.3">
      <c r="A70" s="163" t="s">
        <v>47</v>
      </c>
      <c r="B70" s="163"/>
      <c r="C70" s="163"/>
      <c r="D70" s="163"/>
      <c r="E70" s="163"/>
      <c r="F70" s="33"/>
      <c r="G70" s="33"/>
      <c r="H70" s="81"/>
      <c r="I70" s="81"/>
      <c r="J70" s="80"/>
      <c r="K70" s="80"/>
      <c r="L70" s="80"/>
      <c r="M70" s="80"/>
      <c r="N70" s="80"/>
      <c r="O70" s="82"/>
      <c r="P70" s="4"/>
      <c r="Q70" s="4"/>
      <c r="R70" s="4"/>
      <c r="S70" s="4"/>
      <c r="T70" s="4"/>
      <c r="U70" s="4"/>
    </row>
    <row r="71" spans="1:21" ht="42" customHeight="1" x14ac:dyDescent="0.3">
      <c r="A71" s="164" t="s">
        <v>48</v>
      </c>
      <c r="B71" s="164"/>
      <c r="C71" s="164"/>
      <c r="D71" s="164"/>
      <c r="E71" s="164"/>
      <c r="F71" s="33"/>
      <c r="G71" s="33"/>
      <c r="H71" s="122"/>
      <c r="I71" s="122"/>
      <c r="J71" s="80"/>
      <c r="K71" s="80"/>
      <c r="L71" s="80"/>
      <c r="M71" s="80"/>
      <c r="N71" s="80"/>
      <c r="O71" s="80"/>
      <c r="P71" s="4"/>
      <c r="Q71" s="4"/>
      <c r="R71" s="4"/>
      <c r="S71" s="4"/>
      <c r="T71" s="4"/>
      <c r="U71" s="4"/>
    </row>
    <row r="72" spans="1:21" ht="24.75" customHeight="1" x14ac:dyDescent="0.3">
      <c r="A72" s="148" t="s">
        <v>49</v>
      </c>
      <c r="B72" s="148"/>
      <c r="C72" s="25" t="s">
        <v>50</v>
      </c>
      <c r="D72" s="39">
        <v>3110</v>
      </c>
      <c r="E72" s="57" t="s">
        <v>51</v>
      </c>
      <c r="F72" s="57"/>
      <c r="G72" s="57">
        <v>1000000</v>
      </c>
      <c r="H72" s="84">
        <f t="shared" ref="H72:I75" si="0">F72+J72+M72+P72+S72</f>
        <v>0</v>
      </c>
      <c r="I72" s="84">
        <f t="shared" si="0"/>
        <v>0</v>
      </c>
      <c r="J72" s="83"/>
      <c r="K72" s="83"/>
      <c r="L72" s="83"/>
      <c r="M72" s="83"/>
      <c r="N72" s="83">
        <v>-1000000</v>
      </c>
      <c r="O72" s="82"/>
      <c r="P72" s="4"/>
      <c r="Q72" s="4"/>
      <c r="R72" s="4"/>
      <c r="S72" s="4"/>
      <c r="T72" s="4"/>
      <c r="U72" s="4"/>
    </row>
    <row r="73" spans="1:21" ht="37.9" customHeight="1" x14ac:dyDescent="0.3">
      <c r="A73" s="148" t="s">
        <v>54</v>
      </c>
      <c r="B73" s="148"/>
      <c r="C73" s="25" t="s">
        <v>50</v>
      </c>
      <c r="D73" s="39">
        <v>3132</v>
      </c>
      <c r="E73" s="57" t="s">
        <v>53</v>
      </c>
      <c r="F73" s="57"/>
      <c r="G73" s="57">
        <v>550000</v>
      </c>
      <c r="H73" s="84">
        <f t="shared" si="0"/>
        <v>0</v>
      </c>
      <c r="I73" s="84">
        <f t="shared" si="0"/>
        <v>110000</v>
      </c>
      <c r="J73" s="83"/>
      <c r="K73" s="83"/>
      <c r="L73" s="83"/>
      <c r="M73" s="83"/>
      <c r="N73" s="83">
        <v>-440000</v>
      </c>
      <c r="O73" s="82"/>
      <c r="P73" s="4"/>
      <c r="Q73" s="4"/>
      <c r="R73" s="4"/>
      <c r="S73" s="4"/>
      <c r="T73" s="4"/>
      <c r="U73" s="4"/>
    </row>
    <row r="74" spans="1:21" ht="41.25" customHeight="1" x14ac:dyDescent="0.3">
      <c r="A74" s="148" t="s">
        <v>228</v>
      </c>
      <c r="B74" s="148"/>
      <c r="C74" s="25" t="s">
        <v>50</v>
      </c>
      <c r="D74" s="39">
        <v>2240</v>
      </c>
      <c r="E74" s="57" t="s">
        <v>125</v>
      </c>
      <c r="F74" s="57">
        <v>240000</v>
      </c>
      <c r="G74" s="57"/>
      <c r="H74" s="84">
        <f t="shared" si="0"/>
        <v>0</v>
      </c>
      <c r="I74" s="84">
        <f t="shared" si="0"/>
        <v>0</v>
      </c>
      <c r="J74" s="83"/>
      <c r="K74" s="83"/>
      <c r="L74" s="83"/>
      <c r="M74" s="83">
        <v>-240000</v>
      </c>
      <c r="N74" s="83"/>
      <c r="O74" s="82"/>
      <c r="P74" s="4"/>
      <c r="Q74" s="4"/>
      <c r="R74" s="4"/>
      <c r="S74" s="4"/>
      <c r="T74" s="4"/>
      <c r="U74" s="4"/>
    </row>
    <row r="75" spans="1:21" ht="40.5" customHeight="1" x14ac:dyDescent="0.3">
      <c r="A75" s="172" t="s">
        <v>229</v>
      </c>
      <c r="B75" s="162"/>
      <c r="C75" s="25" t="s">
        <v>50</v>
      </c>
      <c r="D75" s="39">
        <v>2240</v>
      </c>
      <c r="E75" s="57" t="s">
        <v>127</v>
      </c>
      <c r="F75" s="57">
        <v>840000</v>
      </c>
      <c r="G75" s="57"/>
      <c r="H75" s="84">
        <f t="shared" si="0"/>
        <v>840000</v>
      </c>
      <c r="I75" s="84">
        <f t="shared" si="0"/>
        <v>0</v>
      </c>
      <c r="J75" s="83"/>
      <c r="K75" s="83"/>
      <c r="L75" s="83"/>
      <c r="M75" s="83"/>
      <c r="N75" s="83"/>
      <c r="O75" s="82"/>
      <c r="P75" s="4"/>
      <c r="Q75" s="4"/>
      <c r="R75" s="4"/>
      <c r="S75" s="4"/>
      <c r="T75" s="4"/>
      <c r="U75" s="4"/>
    </row>
    <row r="76" spans="1:21" ht="31.5" customHeight="1" x14ac:dyDescent="0.3">
      <c r="A76" s="164" t="s">
        <v>55</v>
      </c>
      <c r="B76" s="164"/>
      <c r="C76" s="164"/>
      <c r="D76" s="164"/>
      <c r="E76" s="164"/>
      <c r="F76" s="33"/>
      <c r="G76" s="33"/>
      <c r="H76" s="84"/>
      <c r="I76" s="84"/>
      <c r="J76" s="83"/>
      <c r="K76" s="83"/>
      <c r="L76" s="83"/>
      <c r="M76" s="83"/>
      <c r="N76" s="83"/>
      <c r="O76" s="82"/>
      <c r="P76" s="4"/>
      <c r="Q76" s="4"/>
      <c r="R76" s="4"/>
      <c r="S76" s="4"/>
      <c r="T76" s="4"/>
      <c r="U76" s="4"/>
    </row>
    <row r="77" spans="1:21" ht="24.75" customHeight="1" x14ac:dyDescent="0.3">
      <c r="A77" s="148" t="s">
        <v>56</v>
      </c>
      <c r="B77" s="148"/>
      <c r="C77" s="25" t="s">
        <v>50</v>
      </c>
      <c r="D77" s="39">
        <v>3110</v>
      </c>
      <c r="E77" s="57" t="s">
        <v>57</v>
      </c>
      <c r="F77" s="57"/>
      <c r="G77" s="57">
        <v>3731000</v>
      </c>
      <c r="H77" s="84">
        <f>F77+J77+M77+P77+S77</f>
        <v>0</v>
      </c>
      <c r="I77" s="84">
        <f>G77+K77+N77+Q77+T77</f>
        <v>5197500</v>
      </c>
      <c r="J77" s="83"/>
      <c r="K77" s="83"/>
      <c r="L77" s="83"/>
      <c r="M77" s="83"/>
      <c r="N77" s="83">
        <v>1466500</v>
      </c>
      <c r="O77" s="85"/>
      <c r="P77" s="4"/>
      <c r="Q77" s="4"/>
      <c r="R77" s="4"/>
      <c r="S77" s="4"/>
      <c r="T77" s="4"/>
      <c r="U77" s="4"/>
    </row>
    <row r="78" spans="1:21" ht="39.75" customHeight="1" x14ac:dyDescent="0.3">
      <c r="A78" s="148" t="s">
        <v>290</v>
      </c>
      <c r="B78" s="148"/>
      <c r="C78" s="25" t="s">
        <v>50</v>
      </c>
      <c r="D78" s="39"/>
      <c r="E78" s="57" t="s">
        <v>71</v>
      </c>
      <c r="F78" s="57">
        <v>0</v>
      </c>
      <c r="G78" s="57"/>
      <c r="H78" s="84">
        <f t="shared" ref="H78:H83" si="1">F78+J78+M78+P78+S78</f>
        <v>50000</v>
      </c>
      <c r="I78" s="84">
        <v>0</v>
      </c>
      <c r="J78" s="83"/>
      <c r="K78" s="83"/>
      <c r="L78" s="83"/>
      <c r="M78" s="83">
        <v>50000</v>
      </c>
      <c r="N78" s="83"/>
      <c r="O78" s="85"/>
      <c r="P78" s="4"/>
      <c r="Q78" s="4"/>
      <c r="R78" s="4"/>
      <c r="S78" s="4"/>
      <c r="T78" s="4"/>
      <c r="U78" s="4"/>
    </row>
    <row r="79" spans="1:21" ht="40.9" customHeight="1" x14ac:dyDescent="0.3">
      <c r="A79" s="172" t="s">
        <v>58</v>
      </c>
      <c r="B79" s="162"/>
      <c r="C79" s="25" t="s">
        <v>50</v>
      </c>
      <c r="D79" s="39">
        <v>3132</v>
      </c>
      <c r="E79" s="57" t="s">
        <v>59</v>
      </c>
      <c r="F79" s="57"/>
      <c r="G79" s="57">
        <v>150000</v>
      </c>
      <c r="H79" s="84">
        <f t="shared" si="1"/>
        <v>0</v>
      </c>
      <c r="I79" s="84">
        <f>G79+K79+N79+Q79+T79</f>
        <v>150000</v>
      </c>
      <c r="J79" s="83"/>
      <c r="K79" s="83"/>
      <c r="L79" s="83"/>
      <c r="M79" s="83"/>
      <c r="N79" s="83"/>
      <c r="O79" s="82"/>
      <c r="P79" s="4"/>
      <c r="Q79" s="4"/>
      <c r="R79" s="4"/>
      <c r="S79" s="4"/>
      <c r="T79" s="4"/>
      <c r="U79" s="4"/>
    </row>
    <row r="80" spans="1:21" ht="20.25" customHeight="1" x14ac:dyDescent="0.3">
      <c r="A80" s="165" t="s">
        <v>298</v>
      </c>
      <c r="B80" s="165"/>
      <c r="C80" s="25" t="s">
        <v>50</v>
      </c>
      <c r="D80" s="39">
        <v>2210</v>
      </c>
      <c r="E80" s="57" t="s">
        <v>60</v>
      </c>
      <c r="F80" s="57">
        <v>532000</v>
      </c>
      <c r="G80" s="57"/>
      <c r="H80" s="84">
        <f t="shared" si="1"/>
        <v>435000</v>
      </c>
      <c r="I80" s="84">
        <f>G80+K80+N80+Q80+T80</f>
        <v>0</v>
      </c>
      <c r="J80" s="83">
        <v>-319000</v>
      </c>
      <c r="K80" s="83"/>
      <c r="L80" s="83"/>
      <c r="M80" s="83">
        <v>222000</v>
      </c>
      <c r="N80" s="83"/>
      <c r="O80" s="85"/>
      <c r="P80" s="4"/>
      <c r="Q80" s="4"/>
      <c r="R80" s="4"/>
      <c r="S80" s="4"/>
      <c r="T80" s="4"/>
      <c r="U80" s="4"/>
    </row>
    <row r="81" spans="1:21" ht="22.5" customHeight="1" x14ac:dyDescent="0.3">
      <c r="A81" s="165"/>
      <c r="B81" s="165"/>
      <c r="C81" s="25" t="s">
        <v>50</v>
      </c>
      <c r="D81" s="39">
        <v>3110</v>
      </c>
      <c r="E81" s="57" t="s">
        <v>60</v>
      </c>
      <c r="F81" s="57"/>
      <c r="G81" s="57">
        <v>1300000</v>
      </c>
      <c r="H81" s="84">
        <f t="shared" si="1"/>
        <v>0</v>
      </c>
      <c r="I81" s="84">
        <f>G81+K81+N81+Q81+T81</f>
        <v>1450000</v>
      </c>
      <c r="J81" s="83"/>
      <c r="K81" s="83">
        <v>120000</v>
      </c>
      <c r="L81" s="83"/>
      <c r="M81" s="83"/>
      <c r="N81" s="83">
        <v>30000</v>
      </c>
      <c r="O81" s="85"/>
      <c r="P81" s="4"/>
      <c r="Q81" s="4"/>
      <c r="R81" s="4"/>
      <c r="S81" s="4"/>
      <c r="T81" s="4"/>
      <c r="U81" s="4"/>
    </row>
    <row r="82" spans="1:21" ht="21" customHeight="1" x14ac:dyDescent="0.3">
      <c r="A82" s="165" t="s">
        <v>299</v>
      </c>
      <c r="B82" s="165"/>
      <c r="C82" s="25" t="s">
        <v>50</v>
      </c>
      <c r="D82" s="39">
        <v>2210</v>
      </c>
      <c r="E82" s="57" t="s">
        <v>61</v>
      </c>
      <c r="F82" s="57">
        <v>470000</v>
      </c>
      <c r="G82" s="57"/>
      <c r="H82" s="84">
        <f t="shared" si="1"/>
        <v>725000</v>
      </c>
      <c r="I82" s="84">
        <f>G82+K82+N82+Q82+T82</f>
        <v>0</v>
      </c>
      <c r="J82" s="83">
        <v>240000</v>
      </c>
      <c r="K82" s="83"/>
      <c r="L82" s="83"/>
      <c r="M82" s="83">
        <v>15000</v>
      </c>
      <c r="N82" s="83"/>
      <c r="O82" s="85"/>
      <c r="P82" s="4"/>
      <c r="Q82" s="4"/>
      <c r="R82" s="4"/>
      <c r="S82" s="4"/>
      <c r="T82" s="4"/>
      <c r="U82" s="4"/>
    </row>
    <row r="83" spans="1:21" ht="18" customHeight="1" x14ac:dyDescent="0.3">
      <c r="A83" s="165"/>
      <c r="B83" s="165"/>
      <c r="C83" s="25" t="s">
        <v>50</v>
      </c>
      <c r="D83" s="39">
        <v>3110</v>
      </c>
      <c r="E83" s="57" t="s">
        <v>61</v>
      </c>
      <c r="F83" s="57"/>
      <c r="G83" s="57">
        <v>940000</v>
      </c>
      <c r="H83" s="84">
        <f t="shared" si="1"/>
        <v>0</v>
      </c>
      <c r="I83" s="84">
        <f>G83+K83+N83+Q83+T83</f>
        <v>1450000</v>
      </c>
      <c r="J83" s="83"/>
      <c r="K83" s="83">
        <v>480000</v>
      </c>
      <c r="L83" s="83"/>
      <c r="M83" s="83"/>
      <c r="N83" s="83">
        <v>30000</v>
      </c>
      <c r="O83" s="85"/>
      <c r="P83" s="4"/>
      <c r="Q83" s="4"/>
      <c r="R83" s="4"/>
      <c r="S83" s="4"/>
      <c r="T83" s="4"/>
      <c r="U83" s="4"/>
    </row>
    <row r="84" spans="1:21" ht="25.9" customHeight="1" x14ac:dyDescent="0.3">
      <c r="A84" s="175" t="s">
        <v>307</v>
      </c>
      <c r="B84" s="175"/>
      <c r="C84" s="175"/>
      <c r="D84" s="175"/>
      <c r="E84" s="175"/>
      <c r="F84" s="33"/>
      <c r="G84" s="33"/>
      <c r="H84" s="84"/>
      <c r="I84" s="84"/>
      <c r="J84" s="83"/>
      <c r="K84" s="83"/>
      <c r="L84" s="83"/>
      <c r="M84" s="83"/>
      <c r="N84" s="83"/>
      <c r="O84" s="82"/>
      <c r="P84" s="4"/>
      <c r="Q84" s="4"/>
      <c r="R84" s="4"/>
      <c r="S84" s="4"/>
      <c r="T84" s="4"/>
      <c r="U84" s="4"/>
    </row>
    <row r="85" spans="1:21" ht="49.15" customHeight="1" x14ac:dyDescent="0.3">
      <c r="A85" s="174" t="s">
        <v>62</v>
      </c>
      <c r="B85" s="174"/>
      <c r="C85" s="174"/>
      <c r="D85" s="174"/>
      <c r="E85" s="174"/>
      <c r="F85" s="33"/>
      <c r="G85" s="33"/>
      <c r="H85" s="84"/>
      <c r="I85" s="84"/>
      <c r="J85" s="83"/>
      <c r="K85" s="83"/>
      <c r="L85" s="83"/>
      <c r="M85" s="83"/>
      <c r="N85" s="83"/>
      <c r="O85" s="82"/>
      <c r="P85" s="4"/>
      <c r="Q85" s="4"/>
      <c r="R85" s="4"/>
      <c r="S85" s="4"/>
      <c r="T85" s="4"/>
      <c r="U85" s="4"/>
    </row>
    <row r="86" spans="1:21" ht="36.75" customHeight="1" x14ac:dyDescent="0.3">
      <c r="A86" s="148" t="s">
        <v>63</v>
      </c>
      <c r="B86" s="148"/>
      <c r="C86" s="25" t="s">
        <v>50</v>
      </c>
      <c r="D86" s="39">
        <v>2240</v>
      </c>
      <c r="E86" s="57" t="s">
        <v>51</v>
      </c>
      <c r="F86" s="57">
        <v>2270000</v>
      </c>
      <c r="G86" s="57"/>
      <c r="H86" s="84">
        <f>F86+J86+M86+P86+S86</f>
        <v>1152000</v>
      </c>
      <c r="I86" s="84">
        <f>G86+K86+N86+Q86+T86</f>
        <v>0</v>
      </c>
      <c r="J86" s="83"/>
      <c r="K86" s="83"/>
      <c r="L86" s="83"/>
      <c r="M86" s="83">
        <v>-1118000</v>
      </c>
      <c r="N86" s="83"/>
      <c r="O86" s="82"/>
      <c r="P86" s="4"/>
      <c r="Q86" s="4"/>
      <c r="R86" s="4"/>
      <c r="S86" s="4"/>
      <c r="T86" s="4"/>
      <c r="U86" s="4"/>
    </row>
    <row r="87" spans="1:21" ht="36.75" customHeight="1" x14ac:dyDescent="0.3">
      <c r="A87" s="148" t="s">
        <v>64</v>
      </c>
      <c r="B87" s="148"/>
      <c r="C87" s="25" t="s">
        <v>50</v>
      </c>
      <c r="D87" s="39">
        <v>3110</v>
      </c>
      <c r="E87" s="57" t="s">
        <v>53</v>
      </c>
      <c r="F87" s="57"/>
      <c r="G87" s="57">
        <v>567500</v>
      </c>
      <c r="H87" s="84">
        <f>F87+J87+M87+P87+S87</f>
        <v>0</v>
      </c>
      <c r="I87" s="84">
        <f>G87+K87+N87+Q87+T87</f>
        <v>678000</v>
      </c>
      <c r="J87" s="83"/>
      <c r="K87" s="83"/>
      <c r="L87" s="83"/>
      <c r="M87" s="83"/>
      <c r="N87" s="83">
        <v>110500</v>
      </c>
      <c r="O87" s="82"/>
      <c r="P87" s="4"/>
      <c r="Q87" s="4"/>
      <c r="R87" s="4"/>
      <c r="S87" s="4"/>
      <c r="T87" s="4"/>
      <c r="U87" s="4"/>
    </row>
    <row r="88" spans="1:21" ht="30.75" customHeight="1" x14ac:dyDescent="0.3">
      <c r="A88" s="174" t="s">
        <v>65</v>
      </c>
      <c r="B88" s="174"/>
      <c r="C88" s="174"/>
      <c r="D88" s="174"/>
      <c r="E88" s="174"/>
      <c r="F88" s="57"/>
      <c r="G88" s="57"/>
      <c r="H88" s="84"/>
      <c r="I88" s="84"/>
      <c r="J88" s="83"/>
      <c r="K88" s="83"/>
      <c r="L88" s="83"/>
      <c r="M88" s="83"/>
      <c r="N88" s="83"/>
      <c r="O88" s="82"/>
      <c r="P88" s="4"/>
      <c r="Q88" s="4"/>
      <c r="R88" s="4"/>
      <c r="S88" s="4"/>
      <c r="T88" s="4"/>
      <c r="U88" s="4"/>
    </row>
    <row r="89" spans="1:21" ht="25.5" customHeight="1" x14ac:dyDescent="0.3">
      <c r="A89" s="176" t="s">
        <v>66</v>
      </c>
      <c r="B89" s="176"/>
      <c r="C89" s="25" t="s">
        <v>50</v>
      </c>
      <c r="D89" s="39">
        <v>2240</v>
      </c>
      <c r="E89" s="57" t="s">
        <v>57</v>
      </c>
      <c r="F89" s="57">
        <v>840000</v>
      </c>
      <c r="G89" s="57"/>
      <c r="H89" s="84">
        <f>F89+J89+M89+P89+S89</f>
        <v>420000</v>
      </c>
      <c r="I89" s="84">
        <f>G89+K89+N89+Q89+T89</f>
        <v>0</v>
      </c>
      <c r="J89" s="83"/>
      <c r="K89" s="83"/>
      <c r="L89" s="83"/>
      <c r="M89" s="83">
        <v>-420000</v>
      </c>
      <c r="N89" s="83"/>
      <c r="O89" s="82"/>
      <c r="P89" s="4"/>
      <c r="Q89" s="4"/>
      <c r="R89" s="4"/>
      <c r="S89" s="4"/>
      <c r="T89" s="4"/>
      <c r="U89" s="4"/>
    </row>
    <row r="90" spans="1:21" ht="24" customHeight="1" x14ac:dyDescent="0.3">
      <c r="A90" s="176"/>
      <c r="B90" s="176"/>
      <c r="C90" s="25" t="s">
        <v>50</v>
      </c>
      <c r="D90" s="39">
        <v>3110</v>
      </c>
      <c r="E90" s="57" t="s">
        <v>57</v>
      </c>
      <c r="F90" s="57"/>
      <c r="G90" s="57">
        <v>420000</v>
      </c>
      <c r="H90" s="84">
        <f>F90+J90+M90+P90+S90</f>
        <v>0</v>
      </c>
      <c r="I90" s="84">
        <f>G90+K90+N90+Q90+T90</f>
        <v>210000</v>
      </c>
      <c r="J90" s="83"/>
      <c r="K90" s="83"/>
      <c r="L90" s="83"/>
      <c r="M90" s="83"/>
      <c r="N90" s="83">
        <v>-210000</v>
      </c>
      <c r="O90" s="82"/>
      <c r="P90" s="4"/>
      <c r="Q90" s="4"/>
      <c r="R90" s="4"/>
      <c r="S90" s="4"/>
      <c r="T90" s="4"/>
      <c r="U90" s="4"/>
    </row>
    <row r="91" spans="1:21" ht="21.75" customHeight="1" x14ac:dyDescent="0.3">
      <c r="A91" s="163" t="s">
        <v>67</v>
      </c>
      <c r="B91" s="163"/>
      <c r="C91" s="163"/>
      <c r="D91" s="163"/>
      <c r="E91" s="163"/>
      <c r="F91" s="33"/>
      <c r="G91" s="33"/>
      <c r="H91" s="84"/>
      <c r="I91" s="84"/>
      <c r="J91" s="83"/>
      <c r="K91" s="83"/>
      <c r="L91" s="83"/>
      <c r="M91" s="83"/>
      <c r="N91" s="83"/>
      <c r="O91" s="82"/>
      <c r="P91" s="4"/>
      <c r="Q91" s="4"/>
      <c r="R91" s="4"/>
      <c r="S91" s="4"/>
      <c r="T91" s="4"/>
      <c r="U91" s="4"/>
    </row>
    <row r="92" spans="1:21" ht="30.75" customHeight="1" x14ac:dyDescent="0.3">
      <c r="A92" s="174" t="s">
        <v>253</v>
      </c>
      <c r="B92" s="174"/>
      <c r="C92" s="174"/>
      <c r="D92" s="174"/>
      <c r="E92" s="174"/>
      <c r="F92" s="33"/>
      <c r="G92" s="33"/>
      <c r="H92" s="84"/>
      <c r="I92" s="84"/>
      <c r="J92" s="83"/>
      <c r="K92" s="83"/>
      <c r="L92" s="83"/>
      <c r="M92" s="83"/>
      <c r="N92" s="83"/>
      <c r="O92" s="82"/>
      <c r="P92" s="4"/>
      <c r="Q92" s="4"/>
      <c r="R92" s="4"/>
      <c r="S92" s="4"/>
      <c r="T92" s="4"/>
      <c r="U92" s="4"/>
    </row>
    <row r="93" spans="1:21" ht="27" customHeight="1" x14ac:dyDescent="0.3">
      <c r="A93" s="148" t="s">
        <v>68</v>
      </c>
      <c r="B93" s="148"/>
      <c r="C93" s="25" t="s">
        <v>50</v>
      </c>
      <c r="D93" s="39"/>
      <c r="E93" s="57" t="s">
        <v>51</v>
      </c>
      <c r="F93" s="57">
        <v>150000</v>
      </c>
      <c r="G93" s="57"/>
      <c r="H93" s="84">
        <f t="shared" ref="H93:I97" si="2">F93+J93+M93+P93+S93</f>
        <v>0</v>
      </c>
      <c r="I93" s="84">
        <f t="shared" si="2"/>
        <v>0</v>
      </c>
      <c r="J93" s="83"/>
      <c r="K93" s="83"/>
      <c r="L93" s="83"/>
      <c r="M93" s="83">
        <v>-150000</v>
      </c>
      <c r="N93" s="83"/>
      <c r="O93" s="82"/>
      <c r="P93" s="4"/>
      <c r="Q93" s="4"/>
      <c r="R93" s="4"/>
      <c r="S93" s="4"/>
      <c r="T93" s="4"/>
      <c r="U93" s="4"/>
    </row>
    <row r="94" spans="1:21" ht="26.25" customHeight="1" x14ac:dyDescent="0.3">
      <c r="A94" s="148" t="s">
        <v>254</v>
      </c>
      <c r="B94" s="148"/>
      <c r="C94" s="25" t="s">
        <v>50</v>
      </c>
      <c r="D94" s="39">
        <v>2240</v>
      </c>
      <c r="E94" s="57" t="s">
        <v>53</v>
      </c>
      <c r="F94" s="57">
        <v>60000</v>
      </c>
      <c r="G94" s="57"/>
      <c r="H94" s="84">
        <f t="shared" si="2"/>
        <v>72000</v>
      </c>
      <c r="I94" s="84">
        <f t="shared" si="2"/>
        <v>0</v>
      </c>
      <c r="J94" s="83"/>
      <c r="K94" s="83"/>
      <c r="L94" s="83"/>
      <c r="M94" s="83">
        <v>12000</v>
      </c>
      <c r="N94" s="83"/>
      <c r="O94" s="82"/>
      <c r="P94" s="4"/>
      <c r="Q94" s="4"/>
      <c r="R94" s="4"/>
      <c r="S94" s="4"/>
      <c r="T94" s="4"/>
      <c r="U94" s="4"/>
    </row>
    <row r="95" spans="1:21" ht="26.25" customHeight="1" x14ac:dyDescent="0.3">
      <c r="A95" s="148" t="s">
        <v>255</v>
      </c>
      <c r="B95" s="148"/>
      <c r="C95" s="25" t="s">
        <v>50</v>
      </c>
      <c r="D95" s="39"/>
      <c r="E95" s="57" t="s">
        <v>125</v>
      </c>
      <c r="F95" s="57">
        <v>0</v>
      </c>
      <c r="G95" s="57"/>
      <c r="H95" s="84">
        <f t="shared" si="2"/>
        <v>120000</v>
      </c>
      <c r="I95" s="84">
        <f t="shared" si="2"/>
        <v>0</v>
      </c>
      <c r="J95" s="83"/>
      <c r="K95" s="83"/>
      <c r="L95" s="83"/>
      <c r="M95" s="83">
        <v>120000</v>
      </c>
      <c r="N95" s="83"/>
      <c r="O95" s="82"/>
      <c r="P95" s="4"/>
      <c r="Q95" s="4"/>
      <c r="R95" s="4"/>
      <c r="S95" s="4"/>
      <c r="T95" s="4"/>
      <c r="U95" s="4"/>
    </row>
    <row r="96" spans="1:21" ht="26.25" customHeight="1" x14ac:dyDescent="0.3">
      <c r="A96" s="148" t="s">
        <v>256</v>
      </c>
      <c r="B96" s="148"/>
      <c r="C96" s="25" t="s">
        <v>50</v>
      </c>
      <c r="D96" s="39"/>
      <c r="E96" s="57" t="s">
        <v>127</v>
      </c>
      <c r="F96" s="57">
        <v>0</v>
      </c>
      <c r="G96" s="57"/>
      <c r="H96" s="84">
        <f t="shared" si="2"/>
        <v>344000</v>
      </c>
      <c r="I96" s="84">
        <f t="shared" si="2"/>
        <v>0</v>
      </c>
      <c r="J96" s="83"/>
      <c r="K96" s="83"/>
      <c r="L96" s="83"/>
      <c r="M96" s="83">
        <v>344000</v>
      </c>
      <c r="N96" s="83"/>
      <c r="O96" s="82"/>
      <c r="P96" s="4"/>
      <c r="Q96" s="4"/>
      <c r="R96" s="4"/>
      <c r="S96" s="4"/>
      <c r="T96" s="4"/>
      <c r="U96" s="4"/>
    </row>
    <row r="97" spans="1:21" ht="26.25" customHeight="1" x14ac:dyDescent="0.3">
      <c r="A97" s="148" t="s">
        <v>257</v>
      </c>
      <c r="B97" s="148"/>
      <c r="C97" s="25" t="s">
        <v>50</v>
      </c>
      <c r="D97" s="39"/>
      <c r="E97" s="57" t="s">
        <v>128</v>
      </c>
      <c r="F97" s="57">
        <v>0</v>
      </c>
      <c r="G97" s="57"/>
      <c r="H97" s="84">
        <f t="shared" si="2"/>
        <v>18000</v>
      </c>
      <c r="I97" s="84">
        <f t="shared" si="2"/>
        <v>0</v>
      </c>
      <c r="J97" s="83"/>
      <c r="K97" s="83"/>
      <c r="L97" s="83"/>
      <c r="M97" s="83">
        <v>18000</v>
      </c>
      <c r="N97" s="83"/>
      <c r="O97" s="82"/>
      <c r="P97" s="4"/>
      <c r="Q97" s="4"/>
      <c r="R97" s="4"/>
      <c r="S97" s="4"/>
      <c r="T97" s="4"/>
      <c r="U97" s="4"/>
    </row>
    <row r="98" spans="1:21" ht="32.25" customHeight="1" x14ac:dyDescent="0.3">
      <c r="A98" s="174" t="s">
        <v>69</v>
      </c>
      <c r="B98" s="174"/>
      <c r="C98" s="174"/>
      <c r="D98" s="174"/>
      <c r="E98" s="174"/>
      <c r="F98" s="57"/>
      <c r="G98" s="57"/>
      <c r="H98" s="84"/>
      <c r="I98" s="84"/>
      <c r="J98" s="83"/>
      <c r="K98" s="83"/>
      <c r="L98" s="83"/>
      <c r="M98" s="83"/>
      <c r="N98" s="83"/>
      <c r="O98" s="82"/>
      <c r="P98" s="4"/>
      <c r="Q98" s="4"/>
      <c r="R98" s="4"/>
      <c r="S98" s="4"/>
      <c r="T98" s="4"/>
      <c r="U98" s="4"/>
    </row>
    <row r="99" spans="1:21" ht="23.25" customHeight="1" x14ac:dyDescent="0.3">
      <c r="A99" s="148" t="s">
        <v>70</v>
      </c>
      <c r="B99" s="148"/>
      <c r="C99" s="25" t="s">
        <v>50</v>
      </c>
      <c r="D99" s="39">
        <v>2210</v>
      </c>
      <c r="E99" s="57" t="s">
        <v>57</v>
      </c>
      <c r="F99" s="57">
        <v>35000</v>
      </c>
      <c r="G99" s="57"/>
      <c r="H99" s="84">
        <f t="shared" ref="H99:I101" si="3">F99+J99+M99+P99+S99</f>
        <v>35000</v>
      </c>
      <c r="I99" s="84">
        <f t="shared" si="3"/>
        <v>0</v>
      </c>
      <c r="J99" s="83"/>
      <c r="K99" s="83"/>
      <c r="L99" s="83"/>
      <c r="M99" s="83"/>
      <c r="N99" s="83"/>
      <c r="O99" s="82"/>
      <c r="P99" s="4"/>
      <c r="Q99" s="4"/>
      <c r="R99" s="4"/>
      <c r="S99" s="4"/>
      <c r="T99" s="4"/>
      <c r="U99" s="4"/>
    </row>
    <row r="100" spans="1:21" ht="34.5" customHeight="1" x14ac:dyDescent="0.3">
      <c r="A100" s="148"/>
      <c r="B100" s="148"/>
      <c r="C100" s="25" t="s">
        <v>50</v>
      </c>
      <c r="D100" s="39">
        <v>2240</v>
      </c>
      <c r="E100" s="57" t="s">
        <v>57</v>
      </c>
      <c r="F100" s="57">
        <v>50000</v>
      </c>
      <c r="G100" s="57"/>
      <c r="H100" s="84">
        <f t="shared" si="3"/>
        <v>50000</v>
      </c>
      <c r="I100" s="84">
        <f t="shared" si="3"/>
        <v>0</v>
      </c>
      <c r="J100" s="83"/>
      <c r="K100" s="83"/>
      <c r="L100" s="83"/>
      <c r="M100" s="83"/>
      <c r="N100" s="83"/>
      <c r="O100" s="82"/>
      <c r="P100" s="4"/>
      <c r="Q100" s="4"/>
      <c r="R100" s="4"/>
      <c r="S100" s="4"/>
      <c r="T100" s="4"/>
      <c r="U100" s="4"/>
    </row>
    <row r="101" spans="1:21" ht="39" customHeight="1" x14ac:dyDescent="0.3">
      <c r="A101" s="148" t="s">
        <v>292</v>
      </c>
      <c r="B101" s="148"/>
      <c r="C101" s="25" t="s">
        <v>50</v>
      </c>
      <c r="D101" s="39">
        <v>2240</v>
      </c>
      <c r="E101" s="57" t="s">
        <v>71</v>
      </c>
      <c r="F101" s="57">
        <v>174000</v>
      </c>
      <c r="G101" s="57"/>
      <c r="H101" s="84">
        <f t="shared" si="3"/>
        <v>174000</v>
      </c>
      <c r="I101" s="84">
        <f t="shared" si="3"/>
        <v>0</v>
      </c>
      <c r="J101" s="83"/>
      <c r="K101" s="83"/>
      <c r="L101" s="83"/>
      <c r="M101" s="83"/>
      <c r="N101" s="83"/>
      <c r="O101" s="82"/>
      <c r="P101" s="4"/>
      <c r="Q101" s="4"/>
      <c r="R101" s="4"/>
      <c r="S101" s="4"/>
      <c r="T101" s="4"/>
      <c r="U101" s="4"/>
    </row>
    <row r="102" spans="1:21" ht="21.75" customHeight="1" x14ac:dyDescent="0.3">
      <c r="A102" s="163" t="s">
        <v>72</v>
      </c>
      <c r="B102" s="163"/>
      <c r="C102" s="163"/>
      <c r="D102" s="163"/>
      <c r="E102" s="163"/>
      <c r="F102" s="33"/>
      <c r="G102" s="33"/>
      <c r="H102" s="84"/>
      <c r="I102" s="84"/>
      <c r="J102" s="83"/>
      <c r="K102" s="83"/>
      <c r="L102" s="83"/>
      <c r="M102" s="83"/>
      <c r="N102" s="83"/>
      <c r="O102" s="82"/>
      <c r="P102" s="4"/>
      <c r="Q102" s="4"/>
      <c r="R102" s="4"/>
      <c r="S102" s="4"/>
      <c r="T102" s="4"/>
      <c r="U102" s="4"/>
    </row>
    <row r="103" spans="1:21" ht="38.25" customHeight="1" x14ac:dyDescent="0.3">
      <c r="A103" s="174" t="s">
        <v>73</v>
      </c>
      <c r="B103" s="174"/>
      <c r="C103" s="174"/>
      <c r="D103" s="174"/>
      <c r="E103" s="174"/>
      <c r="F103" s="33"/>
      <c r="G103" s="33"/>
      <c r="H103" s="84"/>
      <c r="I103" s="84"/>
      <c r="J103" s="83"/>
      <c r="K103" s="83"/>
      <c r="L103" s="83"/>
      <c r="M103" s="83"/>
      <c r="N103" s="83"/>
      <c r="O103" s="82"/>
      <c r="P103" s="4"/>
      <c r="Q103" s="4"/>
      <c r="R103" s="4"/>
      <c r="S103" s="4"/>
      <c r="T103" s="4"/>
      <c r="U103" s="4"/>
    </row>
    <row r="104" spans="1:21" ht="31.5" customHeight="1" x14ac:dyDescent="0.3">
      <c r="A104" s="148" t="s">
        <v>74</v>
      </c>
      <c r="B104" s="148"/>
      <c r="C104" s="25" t="s">
        <v>50</v>
      </c>
      <c r="D104" s="39">
        <v>2240</v>
      </c>
      <c r="E104" s="57" t="s">
        <v>51</v>
      </c>
      <c r="F104" s="57">
        <v>195000</v>
      </c>
      <c r="G104" s="57"/>
      <c r="H104" s="84">
        <f t="shared" ref="H104:I106" si="4">F104+J104+M104+P104+S104</f>
        <v>600000</v>
      </c>
      <c r="I104" s="84">
        <f t="shared" si="4"/>
        <v>0</v>
      </c>
      <c r="J104" s="83"/>
      <c r="K104" s="83"/>
      <c r="L104" s="83"/>
      <c r="M104" s="83">
        <v>405000</v>
      </c>
      <c r="N104" s="83"/>
      <c r="O104" s="82"/>
      <c r="P104" s="4"/>
      <c r="Q104" s="4"/>
      <c r="R104" s="4"/>
      <c r="S104" s="4"/>
      <c r="T104" s="4"/>
      <c r="U104" s="4"/>
    </row>
    <row r="105" spans="1:21" ht="31.5" customHeight="1" x14ac:dyDescent="0.3">
      <c r="A105" s="148"/>
      <c r="B105" s="148"/>
      <c r="C105" s="25"/>
      <c r="D105" s="39">
        <v>2240</v>
      </c>
      <c r="E105" s="57" t="s">
        <v>51</v>
      </c>
      <c r="F105" s="57"/>
      <c r="G105" s="57"/>
      <c r="H105" s="84">
        <f t="shared" si="4"/>
        <v>0</v>
      </c>
      <c r="I105" s="84">
        <f t="shared" si="4"/>
        <v>0</v>
      </c>
      <c r="J105" s="83"/>
      <c r="K105" s="83"/>
      <c r="L105" s="83"/>
      <c r="M105" s="83"/>
      <c r="N105" s="83"/>
      <c r="O105" s="82"/>
      <c r="P105" s="4"/>
      <c r="Q105" s="4"/>
      <c r="R105" s="4"/>
      <c r="S105" s="4"/>
      <c r="T105" s="4"/>
      <c r="U105" s="4"/>
    </row>
    <row r="106" spans="1:21" ht="31.5" customHeight="1" x14ac:dyDescent="0.3">
      <c r="A106" s="148" t="s">
        <v>75</v>
      </c>
      <c r="B106" s="148"/>
      <c r="C106" s="25" t="s">
        <v>50</v>
      </c>
      <c r="D106" s="39">
        <v>2240</v>
      </c>
      <c r="E106" s="57" t="s">
        <v>53</v>
      </c>
      <c r="F106" s="57">
        <v>400000</v>
      </c>
      <c r="G106" s="57"/>
      <c r="H106" s="84">
        <f t="shared" si="4"/>
        <v>100000</v>
      </c>
      <c r="I106" s="84">
        <f t="shared" si="4"/>
        <v>0</v>
      </c>
      <c r="J106" s="83"/>
      <c r="K106" s="83"/>
      <c r="L106" s="83"/>
      <c r="M106" s="83">
        <v>-300000</v>
      </c>
      <c r="N106" s="83"/>
      <c r="O106" s="82"/>
      <c r="P106" s="4"/>
      <c r="Q106" s="4"/>
      <c r="R106" s="4"/>
      <c r="S106" s="4"/>
      <c r="T106" s="4"/>
      <c r="U106" s="4"/>
    </row>
    <row r="107" spans="1:21" ht="48" customHeight="1" x14ac:dyDescent="0.3">
      <c r="A107" s="174" t="s">
        <v>76</v>
      </c>
      <c r="B107" s="174"/>
      <c r="C107" s="174"/>
      <c r="D107" s="174"/>
      <c r="E107" s="174"/>
      <c r="F107" s="33"/>
      <c r="G107" s="33"/>
      <c r="H107" s="84"/>
      <c r="I107" s="84"/>
      <c r="J107" s="83"/>
      <c r="K107" s="83"/>
      <c r="L107" s="83"/>
      <c r="M107" s="83"/>
      <c r="N107" s="83"/>
      <c r="O107" s="82"/>
      <c r="P107" s="4"/>
      <c r="Q107" s="4"/>
      <c r="R107" s="4"/>
      <c r="S107" s="4"/>
      <c r="T107" s="4"/>
      <c r="U107" s="4"/>
    </row>
    <row r="108" spans="1:21" ht="36.75" customHeight="1" x14ac:dyDescent="0.3">
      <c r="A108" s="148" t="s">
        <v>77</v>
      </c>
      <c r="B108" s="148"/>
      <c r="C108" s="25" t="s">
        <v>50</v>
      </c>
      <c r="D108" s="21">
        <v>2240</v>
      </c>
      <c r="E108" s="25" t="s">
        <v>57</v>
      </c>
      <c r="F108" s="38">
        <v>35000</v>
      </c>
      <c r="G108" s="33"/>
      <c r="H108" s="84">
        <f t="shared" ref="H108:H119" si="5">F108+J108+M108+P108+S108</f>
        <v>0</v>
      </c>
      <c r="I108" s="84">
        <f t="shared" ref="I108:I119" si="6">G108+K108+N108+Q108+T108</f>
        <v>0</v>
      </c>
      <c r="J108" s="83"/>
      <c r="K108" s="83"/>
      <c r="L108" s="83"/>
      <c r="M108" s="83">
        <v>-35000</v>
      </c>
      <c r="N108" s="83"/>
      <c r="O108" s="82"/>
      <c r="P108" s="4"/>
      <c r="Q108" s="4"/>
      <c r="R108" s="4"/>
      <c r="S108" s="4"/>
      <c r="T108" s="4"/>
      <c r="U108" s="4"/>
    </row>
    <row r="109" spans="1:21" ht="27" customHeight="1" x14ac:dyDescent="0.3">
      <c r="A109" s="148" t="s">
        <v>78</v>
      </c>
      <c r="B109" s="148"/>
      <c r="C109" s="25" t="s">
        <v>50</v>
      </c>
      <c r="D109" s="39">
        <v>2240</v>
      </c>
      <c r="E109" s="57" t="s">
        <v>71</v>
      </c>
      <c r="F109" s="57">
        <v>150</v>
      </c>
      <c r="G109" s="57"/>
      <c r="H109" s="84">
        <f t="shared" si="5"/>
        <v>0</v>
      </c>
      <c r="I109" s="84">
        <f t="shared" si="6"/>
        <v>0</v>
      </c>
      <c r="J109" s="83"/>
      <c r="K109" s="83"/>
      <c r="L109" s="83"/>
      <c r="M109" s="83">
        <v>-150</v>
      </c>
      <c r="N109" s="83"/>
      <c r="O109" s="82"/>
      <c r="P109" s="4"/>
      <c r="Q109" s="4"/>
      <c r="R109" s="4"/>
      <c r="S109" s="4"/>
      <c r="T109" s="4"/>
      <c r="U109" s="4"/>
    </row>
    <row r="110" spans="1:21" ht="40.5" customHeight="1" x14ac:dyDescent="0.3">
      <c r="A110" s="148" t="s">
        <v>79</v>
      </c>
      <c r="B110" s="148"/>
      <c r="C110" s="25" t="s">
        <v>50</v>
      </c>
      <c r="D110" s="39">
        <v>2240</v>
      </c>
      <c r="E110" s="57" t="s">
        <v>59</v>
      </c>
      <c r="F110" s="57">
        <v>195000</v>
      </c>
      <c r="G110" s="57"/>
      <c r="H110" s="84">
        <f t="shared" si="5"/>
        <v>195000</v>
      </c>
      <c r="I110" s="84">
        <f t="shared" si="6"/>
        <v>0</v>
      </c>
      <c r="J110" s="83"/>
      <c r="K110" s="83"/>
      <c r="L110" s="83"/>
      <c r="M110" s="83"/>
      <c r="N110" s="83"/>
      <c r="O110" s="82"/>
      <c r="P110" s="4"/>
      <c r="Q110" s="4"/>
      <c r="R110" s="4"/>
      <c r="S110" s="4"/>
      <c r="T110" s="4"/>
      <c r="U110" s="4"/>
    </row>
    <row r="111" spans="1:21" ht="24" customHeight="1" x14ac:dyDescent="0.3">
      <c r="A111" s="148" t="s">
        <v>80</v>
      </c>
      <c r="B111" s="148"/>
      <c r="C111" s="25" t="s">
        <v>50</v>
      </c>
      <c r="D111" s="39">
        <v>2240</v>
      </c>
      <c r="E111" s="57" t="s">
        <v>60</v>
      </c>
      <c r="F111" s="57">
        <v>150000</v>
      </c>
      <c r="G111" s="57"/>
      <c r="H111" s="84">
        <f t="shared" si="5"/>
        <v>0</v>
      </c>
      <c r="I111" s="84">
        <f t="shared" si="6"/>
        <v>0</v>
      </c>
      <c r="J111" s="83"/>
      <c r="K111" s="83"/>
      <c r="L111" s="83"/>
      <c r="M111" s="83">
        <v>-150000</v>
      </c>
      <c r="N111" s="83"/>
      <c r="O111" s="82"/>
      <c r="P111" s="4"/>
      <c r="Q111" s="4"/>
      <c r="R111" s="4"/>
      <c r="S111" s="4"/>
      <c r="T111" s="4"/>
      <c r="U111" s="4"/>
    </row>
    <row r="112" spans="1:21" ht="33" customHeight="1" x14ac:dyDescent="0.3">
      <c r="A112" s="148" t="s">
        <v>81</v>
      </c>
      <c r="B112" s="148"/>
      <c r="C112" s="25" t="s">
        <v>50</v>
      </c>
      <c r="D112" s="39">
        <v>2240</v>
      </c>
      <c r="E112" s="57" t="s">
        <v>61</v>
      </c>
      <c r="F112" s="57">
        <v>100000</v>
      </c>
      <c r="G112" s="57"/>
      <c r="H112" s="84">
        <f t="shared" si="5"/>
        <v>0</v>
      </c>
      <c r="I112" s="84">
        <f t="shared" si="6"/>
        <v>0</v>
      </c>
      <c r="J112" s="83"/>
      <c r="K112" s="83"/>
      <c r="L112" s="83"/>
      <c r="M112" s="83">
        <v>-100000</v>
      </c>
      <c r="N112" s="83"/>
      <c r="O112" s="82"/>
      <c r="P112" s="4"/>
      <c r="Q112" s="4"/>
      <c r="R112" s="4"/>
      <c r="S112" s="4"/>
      <c r="T112" s="4"/>
      <c r="U112" s="4"/>
    </row>
    <row r="113" spans="1:21" ht="33" customHeight="1" x14ac:dyDescent="0.3">
      <c r="A113" s="148" t="s">
        <v>82</v>
      </c>
      <c r="B113" s="148"/>
      <c r="C113" s="25" t="s">
        <v>50</v>
      </c>
      <c r="D113" s="39">
        <v>2240</v>
      </c>
      <c r="E113" s="57" t="s">
        <v>83</v>
      </c>
      <c r="F113" s="57">
        <v>100000</v>
      </c>
      <c r="G113" s="57"/>
      <c r="H113" s="84">
        <f t="shared" si="5"/>
        <v>100000</v>
      </c>
      <c r="I113" s="84">
        <f t="shared" si="6"/>
        <v>0</v>
      </c>
      <c r="J113" s="83"/>
      <c r="K113" s="83"/>
      <c r="L113" s="83"/>
      <c r="M113" s="83"/>
      <c r="N113" s="83"/>
      <c r="O113" s="82"/>
      <c r="P113" s="4"/>
      <c r="Q113" s="4"/>
      <c r="R113" s="4"/>
      <c r="S113" s="4"/>
      <c r="T113" s="4"/>
      <c r="U113" s="4"/>
    </row>
    <row r="114" spans="1:21" ht="29.45" customHeight="1" x14ac:dyDescent="0.3">
      <c r="A114" s="148" t="s">
        <v>84</v>
      </c>
      <c r="B114" s="148"/>
      <c r="C114" s="25" t="s">
        <v>50</v>
      </c>
      <c r="D114" s="39">
        <v>2240</v>
      </c>
      <c r="E114" s="57" t="s">
        <v>85</v>
      </c>
      <c r="F114" s="57">
        <v>250000</v>
      </c>
      <c r="G114" s="57"/>
      <c r="H114" s="84">
        <f t="shared" si="5"/>
        <v>250000</v>
      </c>
      <c r="I114" s="84">
        <f t="shared" si="6"/>
        <v>0</v>
      </c>
      <c r="J114" s="83"/>
      <c r="K114" s="83"/>
      <c r="L114" s="83"/>
      <c r="M114" s="83"/>
      <c r="N114" s="83"/>
      <c r="O114" s="82"/>
      <c r="P114" s="4"/>
      <c r="Q114" s="4"/>
      <c r="R114" s="4"/>
      <c r="S114" s="4"/>
      <c r="T114" s="4"/>
      <c r="U114" s="4"/>
    </row>
    <row r="115" spans="1:21" ht="37.5" customHeight="1" x14ac:dyDescent="0.3">
      <c r="A115" s="148" t="s">
        <v>86</v>
      </c>
      <c r="B115" s="148"/>
      <c r="C115" s="25" t="s">
        <v>50</v>
      </c>
      <c r="D115" s="39">
        <v>2240</v>
      </c>
      <c r="E115" s="57" t="s">
        <v>87</v>
      </c>
      <c r="F115" s="57">
        <v>150000</v>
      </c>
      <c r="G115" s="57"/>
      <c r="H115" s="84">
        <f t="shared" si="5"/>
        <v>0</v>
      </c>
      <c r="I115" s="84">
        <f t="shared" si="6"/>
        <v>0</v>
      </c>
      <c r="J115" s="83"/>
      <c r="K115" s="83"/>
      <c r="L115" s="83"/>
      <c r="M115" s="83">
        <v>-150000</v>
      </c>
      <c r="N115" s="83"/>
      <c r="O115" s="82"/>
      <c r="P115" s="4"/>
      <c r="Q115" s="4"/>
      <c r="R115" s="4"/>
      <c r="S115" s="4"/>
      <c r="T115" s="4"/>
      <c r="U115" s="4"/>
    </row>
    <row r="116" spans="1:21" ht="32.25" customHeight="1" x14ac:dyDescent="0.3">
      <c r="A116" s="148" t="s">
        <v>88</v>
      </c>
      <c r="B116" s="148"/>
      <c r="C116" s="25" t="s">
        <v>50</v>
      </c>
      <c r="D116" s="39">
        <v>2240</v>
      </c>
      <c r="E116" s="57" t="s">
        <v>89</v>
      </c>
      <c r="F116" s="86">
        <v>180000</v>
      </c>
      <c r="G116" s="57"/>
      <c r="H116" s="84">
        <f t="shared" si="5"/>
        <v>180000</v>
      </c>
      <c r="I116" s="84">
        <f t="shared" si="6"/>
        <v>0</v>
      </c>
      <c r="J116" s="83"/>
      <c r="K116" s="83"/>
      <c r="L116" s="83"/>
      <c r="M116" s="83"/>
      <c r="N116" s="83"/>
      <c r="O116" s="82"/>
      <c r="P116" s="4"/>
      <c r="Q116" s="4"/>
      <c r="R116" s="4"/>
      <c r="S116" s="4"/>
      <c r="T116" s="4"/>
      <c r="U116" s="4"/>
    </row>
    <row r="117" spans="1:21" ht="37.5" customHeight="1" x14ac:dyDescent="0.3">
      <c r="A117" s="148" t="s">
        <v>90</v>
      </c>
      <c r="B117" s="148"/>
      <c r="C117" s="25" t="s">
        <v>50</v>
      </c>
      <c r="D117" s="39">
        <v>2240</v>
      </c>
      <c r="E117" s="57" t="s">
        <v>91</v>
      </c>
      <c r="F117" s="86">
        <v>180000</v>
      </c>
      <c r="G117" s="57"/>
      <c r="H117" s="84">
        <f t="shared" si="5"/>
        <v>180000</v>
      </c>
      <c r="I117" s="84">
        <f t="shared" si="6"/>
        <v>0</v>
      </c>
      <c r="J117" s="83"/>
      <c r="K117" s="83"/>
      <c r="L117" s="83"/>
      <c r="M117" s="83"/>
      <c r="N117" s="83"/>
      <c r="O117" s="82"/>
      <c r="P117" s="4"/>
      <c r="Q117" s="4"/>
      <c r="R117" s="4"/>
      <c r="S117" s="4"/>
      <c r="T117" s="4"/>
      <c r="U117" s="4"/>
    </row>
    <row r="118" spans="1:21" ht="42" customHeight="1" x14ac:dyDescent="0.3">
      <c r="A118" s="148" t="s">
        <v>92</v>
      </c>
      <c r="B118" s="148"/>
      <c r="C118" s="25" t="s">
        <v>50</v>
      </c>
      <c r="D118" s="39">
        <v>2240</v>
      </c>
      <c r="E118" s="57" t="s">
        <v>93</v>
      </c>
      <c r="F118" s="57">
        <v>120000</v>
      </c>
      <c r="G118" s="57"/>
      <c r="H118" s="84">
        <f t="shared" si="5"/>
        <v>50000</v>
      </c>
      <c r="I118" s="84">
        <f t="shared" si="6"/>
        <v>0</v>
      </c>
      <c r="J118" s="83"/>
      <c r="K118" s="83"/>
      <c r="L118" s="83"/>
      <c r="M118" s="83">
        <v>-70000</v>
      </c>
      <c r="N118" s="83"/>
      <c r="O118" s="82"/>
      <c r="P118" s="4"/>
      <c r="Q118" s="4"/>
      <c r="R118" s="4"/>
      <c r="S118" s="4"/>
      <c r="T118" s="4"/>
      <c r="U118" s="4"/>
    </row>
    <row r="119" spans="1:21" ht="42" customHeight="1" x14ac:dyDescent="0.3">
      <c r="A119" s="148" t="s">
        <v>294</v>
      </c>
      <c r="B119" s="148"/>
      <c r="C119" s="123" t="s">
        <v>50</v>
      </c>
      <c r="D119" s="39">
        <v>2240</v>
      </c>
      <c r="E119" s="57" t="s">
        <v>293</v>
      </c>
      <c r="F119" s="57">
        <v>0</v>
      </c>
      <c r="G119" s="57"/>
      <c r="H119" s="84">
        <f t="shared" si="5"/>
        <v>65000</v>
      </c>
      <c r="I119" s="84">
        <f t="shared" si="6"/>
        <v>0</v>
      </c>
      <c r="J119" s="83"/>
      <c r="K119" s="83"/>
      <c r="L119" s="83"/>
      <c r="M119" s="83">
        <v>65000</v>
      </c>
      <c r="N119" s="83"/>
      <c r="O119" s="82"/>
      <c r="P119" s="4"/>
      <c r="Q119" s="4"/>
      <c r="R119" s="4"/>
      <c r="S119" s="4"/>
      <c r="T119" s="4"/>
      <c r="U119" s="4"/>
    </row>
    <row r="120" spans="1:21" ht="20.25" customHeight="1" x14ac:dyDescent="0.3">
      <c r="A120" s="148" t="s">
        <v>296</v>
      </c>
      <c r="B120" s="148"/>
      <c r="C120" s="124" t="s">
        <v>50</v>
      </c>
      <c r="D120" s="39">
        <v>2210</v>
      </c>
      <c r="E120" s="57" t="s">
        <v>295</v>
      </c>
      <c r="F120" s="57">
        <v>0</v>
      </c>
      <c r="G120" s="57"/>
      <c r="H120" s="84">
        <f>F120+J120+M120+P120+S120</f>
        <v>100000</v>
      </c>
      <c r="I120" s="84">
        <f>G120+K120+N120+Q120+T120</f>
        <v>0</v>
      </c>
      <c r="J120" s="83"/>
      <c r="K120" s="83"/>
      <c r="L120" s="83"/>
      <c r="M120" s="83">
        <v>100000</v>
      </c>
      <c r="N120" s="83"/>
      <c r="O120" s="85"/>
      <c r="P120" s="4"/>
      <c r="Q120" s="4"/>
      <c r="R120" s="4"/>
      <c r="S120" s="4"/>
      <c r="T120" s="4"/>
      <c r="U120" s="4"/>
    </row>
    <row r="121" spans="1:21" ht="22.5" customHeight="1" x14ac:dyDescent="0.3">
      <c r="A121" s="148"/>
      <c r="B121" s="148"/>
      <c r="C121" s="124" t="s">
        <v>50</v>
      </c>
      <c r="D121" s="39">
        <v>3110</v>
      </c>
      <c r="E121" s="57" t="s">
        <v>295</v>
      </c>
      <c r="F121" s="57"/>
      <c r="G121" s="57">
        <v>0</v>
      </c>
      <c r="H121" s="84">
        <f>F121+J121+M121+P121+S121</f>
        <v>0</v>
      </c>
      <c r="I121" s="84">
        <f>G121+K121+N121+Q121+T121</f>
        <v>140000</v>
      </c>
      <c r="J121" s="83"/>
      <c r="K121" s="83"/>
      <c r="L121" s="83"/>
      <c r="M121" s="83"/>
      <c r="N121" s="83">
        <v>140000</v>
      </c>
      <c r="O121" s="85"/>
      <c r="P121" s="4"/>
      <c r="Q121" s="4"/>
      <c r="R121" s="4"/>
      <c r="S121" s="4"/>
      <c r="T121" s="4"/>
      <c r="U121" s="4"/>
    </row>
    <row r="122" spans="1:21" ht="29.45" customHeight="1" x14ac:dyDescent="0.3">
      <c r="A122" s="174" t="s">
        <v>94</v>
      </c>
      <c r="B122" s="174"/>
      <c r="C122" s="174"/>
      <c r="D122" s="174"/>
      <c r="E122" s="174"/>
      <c r="F122" s="33"/>
      <c r="G122" s="33"/>
      <c r="H122" s="84"/>
      <c r="I122" s="84"/>
      <c r="J122" s="83"/>
      <c r="K122" s="83"/>
      <c r="L122" s="83"/>
      <c r="M122" s="83"/>
      <c r="N122" s="83"/>
      <c r="O122" s="82"/>
      <c r="P122" s="4"/>
      <c r="Q122" s="4"/>
      <c r="R122" s="4"/>
      <c r="S122" s="4"/>
      <c r="T122" s="4"/>
      <c r="U122" s="4"/>
    </row>
    <row r="123" spans="1:21" ht="31.5" customHeight="1" x14ac:dyDescent="0.3">
      <c r="A123" s="148" t="s">
        <v>95</v>
      </c>
      <c r="B123" s="148"/>
      <c r="C123" s="25" t="s">
        <v>50</v>
      </c>
      <c r="D123" s="39">
        <v>2240</v>
      </c>
      <c r="E123" s="57" t="s">
        <v>96</v>
      </c>
      <c r="F123" s="57">
        <v>0</v>
      </c>
      <c r="G123" s="57"/>
      <c r="H123" s="84">
        <f t="shared" ref="H123:H134" si="7">F123+J123+M123+P123+S123</f>
        <v>0</v>
      </c>
      <c r="I123" s="84">
        <f t="shared" ref="I123:I134" si="8">G123+K123+N123+Q123+T123</f>
        <v>0</v>
      </c>
      <c r="J123" s="83"/>
      <c r="K123" s="83"/>
      <c r="L123" s="83"/>
      <c r="M123" s="83"/>
      <c r="N123" s="83"/>
      <c r="O123" s="82"/>
      <c r="P123" s="4"/>
      <c r="Q123" s="4"/>
      <c r="R123" s="4"/>
      <c r="S123" s="4"/>
      <c r="T123" s="4"/>
      <c r="U123" s="4"/>
    </row>
    <row r="124" spans="1:21" ht="25.5" customHeight="1" x14ac:dyDescent="0.3">
      <c r="A124" s="148" t="s">
        <v>97</v>
      </c>
      <c r="B124" s="173"/>
      <c r="C124" s="25" t="s">
        <v>50</v>
      </c>
      <c r="D124" s="116">
        <v>2240</v>
      </c>
      <c r="E124" s="42" t="s">
        <v>98</v>
      </c>
      <c r="F124" s="42">
        <v>0</v>
      </c>
      <c r="G124" s="42"/>
      <c r="H124" s="84">
        <f t="shared" si="7"/>
        <v>0</v>
      </c>
      <c r="I124" s="84">
        <f t="shared" si="8"/>
        <v>0</v>
      </c>
      <c r="J124" s="83"/>
      <c r="K124" s="83"/>
      <c r="L124" s="83"/>
      <c r="M124" s="83"/>
      <c r="N124" s="83"/>
      <c r="O124" s="82"/>
      <c r="P124" s="4"/>
      <c r="Q124" s="4"/>
      <c r="R124" s="4"/>
      <c r="S124" s="4"/>
      <c r="T124" s="4"/>
      <c r="U124" s="4"/>
    </row>
    <row r="125" spans="1:21" ht="27" customHeight="1" x14ac:dyDescent="0.3">
      <c r="A125" s="148" t="s">
        <v>99</v>
      </c>
      <c r="B125" s="148"/>
      <c r="C125" s="25" t="s">
        <v>50</v>
      </c>
      <c r="D125" s="39">
        <v>2240</v>
      </c>
      <c r="E125" s="42" t="s">
        <v>100</v>
      </c>
      <c r="F125" s="42">
        <v>0</v>
      </c>
      <c r="G125" s="42"/>
      <c r="H125" s="84">
        <f t="shared" si="7"/>
        <v>0</v>
      </c>
      <c r="I125" s="84">
        <f t="shared" si="8"/>
        <v>0</v>
      </c>
      <c r="J125" s="83"/>
      <c r="K125" s="83"/>
      <c r="L125" s="83"/>
      <c r="M125" s="83"/>
      <c r="N125" s="83"/>
      <c r="O125" s="82"/>
      <c r="P125" s="4"/>
      <c r="Q125" s="4"/>
      <c r="R125" s="4"/>
      <c r="S125" s="4"/>
      <c r="T125" s="4"/>
      <c r="U125" s="4"/>
    </row>
    <row r="126" spans="1:21" ht="27" customHeight="1" x14ac:dyDescent="0.3">
      <c r="A126" s="148" t="s">
        <v>101</v>
      </c>
      <c r="B126" s="148"/>
      <c r="C126" s="25" t="s">
        <v>50</v>
      </c>
      <c r="D126" s="116">
        <v>2240</v>
      </c>
      <c r="E126" s="42" t="s">
        <v>102</v>
      </c>
      <c r="F126" s="42">
        <v>0</v>
      </c>
      <c r="G126" s="42"/>
      <c r="H126" s="84">
        <f t="shared" si="7"/>
        <v>0</v>
      </c>
      <c r="I126" s="84">
        <f t="shared" si="8"/>
        <v>0</v>
      </c>
      <c r="J126" s="83"/>
      <c r="K126" s="83"/>
      <c r="L126" s="83"/>
      <c r="M126" s="83"/>
      <c r="N126" s="83"/>
      <c r="O126" s="82"/>
      <c r="P126" s="4"/>
      <c r="Q126" s="4"/>
      <c r="R126" s="4"/>
      <c r="S126" s="4"/>
      <c r="T126" s="4"/>
      <c r="U126" s="4"/>
    </row>
    <row r="127" spans="1:21" ht="36" customHeight="1" x14ac:dyDescent="0.3">
      <c r="A127" s="148" t="s">
        <v>103</v>
      </c>
      <c r="B127" s="148"/>
      <c r="C127" s="25" t="s">
        <v>50</v>
      </c>
      <c r="D127" s="39">
        <v>2240</v>
      </c>
      <c r="E127" s="42" t="s">
        <v>104</v>
      </c>
      <c r="F127" s="42">
        <v>0</v>
      </c>
      <c r="G127" s="42"/>
      <c r="H127" s="84">
        <f t="shared" si="7"/>
        <v>0</v>
      </c>
      <c r="I127" s="84">
        <f t="shared" si="8"/>
        <v>0</v>
      </c>
      <c r="J127" s="83"/>
      <c r="K127" s="83"/>
      <c r="L127" s="83"/>
      <c r="M127" s="83"/>
      <c r="N127" s="83"/>
      <c r="O127" s="82"/>
      <c r="P127" s="4"/>
      <c r="Q127" s="4"/>
      <c r="R127" s="4"/>
      <c r="S127" s="4"/>
      <c r="T127" s="4"/>
      <c r="U127" s="4"/>
    </row>
    <row r="128" spans="1:21" ht="27" customHeight="1" x14ac:dyDescent="0.3">
      <c r="A128" s="148" t="s">
        <v>105</v>
      </c>
      <c r="B128" s="148"/>
      <c r="C128" s="25" t="s">
        <v>50</v>
      </c>
      <c r="D128" s="116">
        <v>2240</v>
      </c>
      <c r="E128" s="42" t="s">
        <v>106</v>
      </c>
      <c r="F128" s="42">
        <v>0</v>
      </c>
      <c r="G128" s="42"/>
      <c r="H128" s="84">
        <f t="shared" si="7"/>
        <v>0</v>
      </c>
      <c r="I128" s="84">
        <f t="shared" si="8"/>
        <v>0</v>
      </c>
      <c r="J128" s="83"/>
      <c r="K128" s="83"/>
      <c r="L128" s="83"/>
      <c r="M128" s="83"/>
      <c r="N128" s="83"/>
      <c r="O128" s="82"/>
      <c r="P128" s="4"/>
      <c r="Q128" s="4"/>
      <c r="R128" s="4"/>
      <c r="S128" s="4"/>
      <c r="T128" s="4"/>
      <c r="U128" s="4"/>
    </row>
    <row r="129" spans="1:21" ht="38.25" customHeight="1" x14ac:dyDescent="0.3">
      <c r="A129" s="148" t="s">
        <v>107</v>
      </c>
      <c r="B129" s="148"/>
      <c r="C129" s="25" t="s">
        <v>50</v>
      </c>
      <c r="D129" s="39">
        <v>2240</v>
      </c>
      <c r="E129" s="42" t="s">
        <v>108</v>
      </c>
      <c r="F129" s="42">
        <v>0</v>
      </c>
      <c r="G129" s="42"/>
      <c r="H129" s="84">
        <f t="shared" si="7"/>
        <v>0</v>
      </c>
      <c r="I129" s="84">
        <f t="shared" si="8"/>
        <v>0</v>
      </c>
      <c r="J129" s="83"/>
      <c r="K129" s="83"/>
      <c r="L129" s="83"/>
      <c r="M129" s="83"/>
      <c r="N129" s="83"/>
      <c r="O129" s="82"/>
      <c r="P129" s="4"/>
      <c r="Q129" s="4"/>
      <c r="R129" s="4"/>
      <c r="S129" s="4"/>
      <c r="T129" s="4"/>
      <c r="U129" s="4"/>
    </row>
    <row r="130" spans="1:21" ht="35.450000000000003" customHeight="1" x14ac:dyDescent="0.3">
      <c r="A130" s="148" t="s">
        <v>109</v>
      </c>
      <c r="B130" s="148"/>
      <c r="C130" s="25" t="s">
        <v>50</v>
      </c>
      <c r="D130" s="116">
        <v>2240</v>
      </c>
      <c r="E130" s="42" t="s">
        <v>110</v>
      </c>
      <c r="F130" s="25">
        <v>0</v>
      </c>
      <c r="G130" s="25"/>
      <c r="H130" s="84">
        <f t="shared" si="7"/>
        <v>0</v>
      </c>
      <c r="I130" s="84">
        <f t="shared" si="8"/>
        <v>0</v>
      </c>
      <c r="J130" s="83"/>
      <c r="K130" s="83"/>
      <c r="L130" s="83"/>
      <c r="M130" s="83"/>
      <c r="N130" s="83"/>
      <c r="O130" s="82"/>
      <c r="P130" s="4"/>
      <c r="Q130" s="4"/>
      <c r="R130" s="4"/>
      <c r="S130" s="4"/>
      <c r="T130" s="4"/>
      <c r="U130" s="4"/>
    </row>
    <row r="131" spans="1:21" ht="30" customHeight="1" x14ac:dyDescent="0.3">
      <c r="A131" s="148" t="s">
        <v>111</v>
      </c>
      <c r="B131" s="148"/>
      <c r="C131" s="25" t="s">
        <v>50</v>
      </c>
      <c r="D131" s="21" t="s">
        <v>112</v>
      </c>
      <c r="E131" s="42" t="s">
        <v>113</v>
      </c>
      <c r="F131" s="25">
        <v>40000</v>
      </c>
      <c r="G131" s="25"/>
      <c r="H131" s="84">
        <f t="shared" si="7"/>
        <v>40000</v>
      </c>
      <c r="I131" s="84">
        <f t="shared" si="8"/>
        <v>0</v>
      </c>
      <c r="J131" s="83"/>
      <c r="K131" s="83"/>
      <c r="L131" s="83"/>
      <c r="M131" s="83"/>
      <c r="N131" s="83"/>
      <c r="O131" s="87"/>
      <c r="P131" s="4"/>
      <c r="Q131" s="4"/>
      <c r="R131" s="4"/>
      <c r="S131" s="4"/>
      <c r="T131" s="4"/>
      <c r="U131" s="4"/>
    </row>
    <row r="132" spans="1:21" ht="25.5" customHeight="1" x14ac:dyDescent="0.3">
      <c r="A132" s="148" t="s">
        <v>114</v>
      </c>
      <c r="B132" s="148"/>
      <c r="C132" s="25" t="s">
        <v>50</v>
      </c>
      <c r="D132" s="116" t="s">
        <v>112</v>
      </c>
      <c r="E132" s="42" t="s">
        <v>115</v>
      </c>
      <c r="F132" s="25">
        <v>0</v>
      </c>
      <c r="G132" s="25"/>
      <c r="H132" s="84">
        <f t="shared" si="7"/>
        <v>0</v>
      </c>
      <c r="I132" s="84">
        <f t="shared" si="8"/>
        <v>0</v>
      </c>
      <c r="J132" s="83"/>
      <c r="K132" s="83"/>
      <c r="L132" s="83"/>
      <c r="M132" s="83"/>
      <c r="N132" s="83"/>
      <c r="O132" s="82"/>
      <c r="P132" s="4"/>
      <c r="Q132" s="4"/>
      <c r="R132" s="4"/>
      <c r="S132" s="4"/>
      <c r="T132" s="4"/>
      <c r="U132" s="4"/>
    </row>
    <row r="133" spans="1:21" ht="30" customHeight="1" x14ac:dyDescent="0.3">
      <c r="A133" s="148" t="s">
        <v>116</v>
      </c>
      <c r="B133" s="148"/>
      <c r="C133" s="25" t="s">
        <v>50</v>
      </c>
      <c r="D133" s="21" t="s">
        <v>112</v>
      </c>
      <c r="E133" s="42" t="s">
        <v>117</v>
      </c>
      <c r="F133" s="25">
        <v>0</v>
      </c>
      <c r="G133" s="25"/>
      <c r="H133" s="84">
        <f t="shared" si="7"/>
        <v>0</v>
      </c>
      <c r="I133" s="84">
        <f t="shared" si="8"/>
        <v>0</v>
      </c>
      <c r="J133" s="83"/>
      <c r="K133" s="83"/>
      <c r="L133" s="83"/>
      <c r="M133" s="83"/>
      <c r="N133" s="83"/>
      <c r="O133" s="82"/>
      <c r="P133" s="4"/>
      <c r="Q133" s="4"/>
      <c r="R133" s="4"/>
      <c r="S133" s="4"/>
      <c r="T133" s="4"/>
      <c r="U133" s="4"/>
    </row>
    <row r="134" spans="1:21" ht="39" customHeight="1" x14ac:dyDescent="0.3">
      <c r="A134" s="148" t="s">
        <v>248</v>
      </c>
      <c r="B134" s="148"/>
      <c r="C134" s="25" t="s">
        <v>50</v>
      </c>
      <c r="D134" s="116" t="s">
        <v>112</v>
      </c>
      <c r="E134" s="42" t="s">
        <v>118</v>
      </c>
      <c r="F134" s="25">
        <v>0</v>
      </c>
      <c r="G134" s="25"/>
      <c r="H134" s="84">
        <f t="shared" si="7"/>
        <v>80000</v>
      </c>
      <c r="I134" s="84">
        <f t="shared" si="8"/>
        <v>0</v>
      </c>
      <c r="J134" s="83"/>
      <c r="K134" s="83"/>
      <c r="L134" s="83"/>
      <c r="M134" s="83">
        <v>80000</v>
      </c>
      <c r="N134" s="83"/>
      <c r="O134" s="87"/>
      <c r="P134" s="4"/>
      <c r="Q134" s="4"/>
      <c r="R134" s="4"/>
      <c r="S134" s="4"/>
      <c r="T134" s="4"/>
      <c r="U134" s="4"/>
    </row>
    <row r="135" spans="1:21" ht="29.45" customHeight="1" x14ac:dyDescent="0.3">
      <c r="A135" s="174" t="s">
        <v>258</v>
      </c>
      <c r="B135" s="174"/>
      <c r="C135" s="174"/>
      <c r="D135" s="174"/>
      <c r="E135" s="174"/>
      <c r="F135" s="33"/>
      <c r="G135" s="33"/>
      <c r="H135" s="84"/>
      <c r="I135" s="84"/>
      <c r="J135" s="83"/>
      <c r="K135" s="83"/>
      <c r="L135" s="83"/>
      <c r="M135" s="83"/>
      <c r="N135" s="83"/>
      <c r="O135" s="82"/>
      <c r="P135" s="4"/>
      <c r="Q135" s="4"/>
      <c r="R135" s="4"/>
      <c r="S135" s="4"/>
      <c r="T135" s="4"/>
      <c r="U135" s="4"/>
    </row>
    <row r="136" spans="1:21" ht="31.5" customHeight="1" x14ac:dyDescent="0.3">
      <c r="A136" s="148" t="s">
        <v>259</v>
      </c>
      <c r="B136" s="148"/>
      <c r="C136" s="25" t="s">
        <v>50</v>
      </c>
      <c r="D136" s="39">
        <v>2240</v>
      </c>
      <c r="E136" s="57" t="s">
        <v>119</v>
      </c>
      <c r="F136" s="57">
        <v>0</v>
      </c>
      <c r="G136" s="57"/>
      <c r="H136" s="84">
        <f t="shared" ref="H136:I138" si="9">F136+J136+M136+P136+S136</f>
        <v>960000</v>
      </c>
      <c r="I136" s="84">
        <f t="shared" si="9"/>
        <v>0</v>
      </c>
      <c r="J136" s="83"/>
      <c r="K136" s="83"/>
      <c r="L136" s="83"/>
      <c r="M136" s="83">
        <v>960000</v>
      </c>
      <c r="N136" s="83"/>
      <c r="O136" s="82"/>
      <c r="P136" s="4"/>
      <c r="Q136" s="4"/>
      <c r="R136" s="4"/>
      <c r="S136" s="4"/>
      <c r="T136" s="4"/>
      <c r="U136" s="4"/>
    </row>
    <row r="137" spans="1:21" ht="25.5" customHeight="1" x14ac:dyDescent="0.3">
      <c r="A137" s="148" t="s">
        <v>260</v>
      </c>
      <c r="B137" s="173"/>
      <c r="C137" s="25" t="s">
        <v>50</v>
      </c>
      <c r="D137" s="116">
        <v>2240</v>
      </c>
      <c r="E137" s="57" t="s">
        <v>166</v>
      </c>
      <c r="F137" s="42">
        <v>0</v>
      </c>
      <c r="G137" s="42"/>
      <c r="H137" s="84">
        <f t="shared" si="9"/>
        <v>300000</v>
      </c>
      <c r="I137" s="84">
        <f t="shared" si="9"/>
        <v>0</v>
      </c>
      <c r="J137" s="83"/>
      <c r="K137" s="83"/>
      <c r="L137" s="83"/>
      <c r="M137" s="83">
        <v>300000</v>
      </c>
      <c r="N137" s="83"/>
      <c r="O137" s="82"/>
      <c r="P137" s="4"/>
      <c r="Q137" s="4"/>
      <c r="R137" s="4"/>
      <c r="S137" s="4"/>
      <c r="T137" s="4"/>
      <c r="U137" s="4"/>
    </row>
    <row r="138" spans="1:21" ht="27" customHeight="1" x14ac:dyDescent="0.3">
      <c r="A138" s="148" t="s">
        <v>261</v>
      </c>
      <c r="B138" s="148"/>
      <c r="C138" s="25" t="s">
        <v>50</v>
      </c>
      <c r="D138" s="39">
        <v>2240</v>
      </c>
      <c r="E138" s="57" t="s">
        <v>167</v>
      </c>
      <c r="F138" s="42">
        <v>0</v>
      </c>
      <c r="G138" s="42"/>
      <c r="H138" s="84">
        <f t="shared" si="9"/>
        <v>600000</v>
      </c>
      <c r="I138" s="84">
        <f t="shared" si="9"/>
        <v>0</v>
      </c>
      <c r="J138" s="83"/>
      <c r="K138" s="83"/>
      <c r="L138" s="83"/>
      <c r="M138" s="83">
        <v>600000</v>
      </c>
      <c r="N138" s="83"/>
      <c r="O138" s="82"/>
      <c r="P138" s="4"/>
      <c r="Q138" s="4"/>
      <c r="R138" s="4"/>
      <c r="S138" s="4"/>
      <c r="T138" s="4"/>
      <c r="U138" s="4"/>
    </row>
    <row r="139" spans="1:21" ht="48.75" customHeight="1" x14ac:dyDescent="0.3">
      <c r="A139" s="163" t="s">
        <v>120</v>
      </c>
      <c r="B139" s="163"/>
      <c r="C139" s="163"/>
      <c r="D139" s="163"/>
      <c r="E139" s="163"/>
      <c r="F139" s="33"/>
      <c r="G139" s="33"/>
      <c r="H139" s="84"/>
      <c r="I139" s="84"/>
      <c r="J139" s="83"/>
      <c r="K139" s="83"/>
      <c r="L139" s="83"/>
      <c r="M139" s="83"/>
      <c r="N139" s="83"/>
      <c r="O139" s="82"/>
      <c r="P139" s="4"/>
      <c r="Q139" s="4"/>
      <c r="R139" s="4"/>
      <c r="S139" s="4"/>
      <c r="T139" s="4"/>
      <c r="U139" s="4"/>
    </row>
    <row r="140" spans="1:21" ht="46.15" customHeight="1" x14ac:dyDescent="0.3">
      <c r="A140" s="164" t="s">
        <v>121</v>
      </c>
      <c r="B140" s="164"/>
      <c r="C140" s="164"/>
      <c r="D140" s="164"/>
      <c r="E140" s="164"/>
      <c r="F140" s="33"/>
      <c r="G140" s="33"/>
      <c r="H140" s="84"/>
      <c r="I140" s="84"/>
      <c r="J140" s="83"/>
      <c r="K140" s="83"/>
      <c r="L140" s="83"/>
      <c r="M140" s="83"/>
      <c r="N140" s="83"/>
      <c r="O140" s="82"/>
      <c r="P140" s="4"/>
      <c r="Q140" s="4"/>
      <c r="R140" s="4"/>
      <c r="S140" s="4"/>
      <c r="T140" s="4"/>
      <c r="U140" s="4"/>
    </row>
    <row r="141" spans="1:21" ht="28.5" customHeight="1" x14ac:dyDescent="0.3">
      <c r="A141" s="148" t="s">
        <v>122</v>
      </c>
      <c r="B141" s="148"/>
      <c r="C141" s="25" t="s">
        <v>50</v>
      </c>
      <c r="D141" s="21" t="s">
        <v>112</v>
      </c>
      <c r="E141" s="42" t="s">
        <v>51</v>
      </c>
      <c r="F141" s="25">
        <v>72000</v>
      </c>
      <c r="G141" s="25"/>
      <c r="H141" s="84">
        <f t="shared" ref="H141:H160" si="10">F141+J141+M141+P141+S141</f>
        <v>90000</v>
      </c>
      <c r="I141" s="84">
        <f t="shared" ref="I141:I160" si="11">G141+K141+N141+Q141+T141</f>
        <v>0</v>
      </c>
      <c r="J141" s="83"/>
      <c r="K141" s="83"/>
      <c r="L141" s="83"/>
      <c r="M141" s="83">
        <v>18000</v>
      </c>
      <c r="N141" s="83"/>
      <c r="O141" s="82"/>
      <c r="P141" s="4"/>
      <c r="Q141" s="4"/>
      <c r="R141" s="4"/>
      <c r="S141" s="4"/>
      <c r="T141" s="4"/>
      <c r="U141" s="4"/>
    </row>
    <row r="142" spans="1:21" ht="30.75" customHeight="1" x14ac:dyDescent="0.3">
      <c r="A142" s="148" t="s">
        <v>123</v>
      </c>
      <c r="B142" s="148"/>
      <c r="C142" s="25" t="s">
        <v>50</v>
      </c>
      <c r="D142" s="21" t="s">
        <v>112</v>
      </c>
      <c r="E142" s="42" t="s">
        <v>53</v>
      </c>
      <c r="F142" s="25">
        <v>48000</v>
      </c>
      <c r="G142" s="25"/>
      <c r="H142" s="84">
        <f t="shared" si="10"/>
        <v>0</v>
      </c>
      <c r="I142" s="84">
        <f t="shared" si="11"/>
        <v>0</v>
      </c>
      <c r="J142" s="83"/>
      <c r="K142" s="83"/>
      <c r="L142" s="83"/>
      <c r="M142" s="83">
        <v>-48000</v>
      </c>
      <c r="N142" s="83"/>
      <c r="O142" s="82"/>
      <c r="P142" s="4"/>
      <c r="Q142" s="4"/>
      <c r="R142" s="4"/>
      <c r="S142" s="4"/>
      <c r="T142" s="4"/>
      <c r="U142" s="4"/>
    </row>
    <row r="143" spans="1:21" ht="25.5" customHeight="1" x14ac:dyDescent="0.3">
      <c r="A143" s="148" t="s">
        <v>124</v>
      </c>
      <c r="B143" s="148"/>
      <c r="C143" s="25" t="s">
        <v>50</v>
      </c>
      <c r="D143" s="21" t="s">
        <v>112</v>
      </c>
      <c r="E143" s="42" t="s">
        <v>125</v>
      </c>
      <c r="F143" s="25">
        <v>48000</v>
      </c>
      <c r="G143" s="25"/>
      <c r="H143" s="84">
        <f t="shared" si="10"/>
        <v>36000</v>
      </c>
      <c r="I143" s="84">
        <f t="shared" si="11"/>
        <v>0</v>
      </c>
      <c r="J143" s="83"/>
      <c r="K143" s="83"/>
      <c r="L143" s="83"/>
      <c r="M143" s="83">
        <v>-12000</v>
      </c>
      <c r="N143" s="83"/>
      <c r="O143" s="82"/>
      <c r="P143" s="4"/>
      <c r="Q143" s="4"/>
      <c r="R143" s="4"/>
      <c r="S143" s="4"/>
      <c r="T143" s="4"/>
      <c r="U143" s="4"/>
    </row>
    <row r="144" spans="1:21" ht="27.75" customHeight="1" x14ac:dyDescent="0.3">
      <c r="A144" s="148" t="s">
        <v>126</v>
      </c>
      <c r="B144" s="148"/>
      <c r="C144" s="25" t="s">
        <v>50</v>
      </c>
      <c r="D144" s="21" t="s">
        <v>112</v>
      </c>
      <c r="E144" s="42" t="s">
        <v>127</v>
      </c>
      <c r="F144" s="25">
        <v>48000</v>
      </c>
      <c r="G144" s="25"/>
      <c r="H144" s="84">
        <f t="shared" si="10"/>
        <v>18000</v>
      </c>
      <c r="I144" s="84">
        <f t="shared" si="11"/>
        <v>0</v>
      </c>
      <c r="J144" s="83"/>
      <c r="K144" s="83"/>
      <c r="L144" s="83"/>
      <c r="M144" s="83">
        <v>-30000</v>
      </c>
      <c r="N144" s="83"/>
      <c r="O144" s="82"/>
      <c r="P144" s="4"/>
      <c r="Q144" s="4"/>
      <c r="R144" s="4"/>
      <c r="S144" s="4"/>
      <c r="T144" s="4"/>
      <c r="U144" s="4"/>
    </row>
    <row r="145" spans="1:21" ht="39" customHeight="1" x14ac:dyDescent="0.3">
      <c r="A145" s="148" t="s">
        <v>249</v>
      </c>
      <c r="B145" s="148"/>
      <c r="C145" s="25" t="s">
        <v>50</v>
      </c>
      <c r="D145" s="21" t="s">
        <v>112</v>
      </c>
      <c r="E145" s="42" t="s">
        <v>128</v>
      </c>
      <c r="F145" s="25">
        <v>96000</v>
      </c>
      <c r="G145" s="25"/>
      <c r="H145" s="84">
        <f t="shared" si="10"/>
        <v>72000</v>
      </c>
      <c r="I145" s="84">
        <f t="shared" si="11"/>
        <v>0</v>
      </c>
      <c r="J145" s="83"/>
      <c r="K145" s="83"/>
      <c r="L145" s="83"/>
      <c r="M145" s="83">
        <v>-24000</v>
      </c>
      <c r="N145" s="83"/>
      <c r="O145" s="82"/>
      <c r="P145" s="4"/>
      <c r="Q145" s="4"/>
      <c r="R145" s="4"/>
      <c r="S145" s="4"/>
      <c r="T145" s="4"/>
      <c r="U145" s="4"/>
    </row>
    <row r="146" spans="1:21" ht="45" customHeight="1" x14ac:dyDescent="0.3">
      <c r="A146" s="148" t="s">
        <v>129</v>
      </c>
      <c r="B146" s="148"/>
      <c r="C146" s="25" t="s">
        <v>50</v>
      </c>
      <c r="D146" s="21" t="s">
        <v>112</v>
      </c>
      <c r="E146" s="42" t="s">
        <v>130</v>
      </c>
      <c r="F146" s="25">
        <v>9600</v>
      </c>
      <c r="G146" s="25"/>
      <c r="H146" s="84">
        <f t="shared" si="10"/>
        <v>18000</v>
      </c>
      <c r="I146" s="84">
        <f t="shared" si="11"/>
        <v>0</v>
      </c>
      <c r="J146" s="83"/>
      <c r="K146" s="83"/>
      <c r="L146" s="83"/>
      <c r="M146" s="83">
        <v>8400</v>
      </c>
      <c r="N146" s="83"/>
      <c r="O146" s="82"/>
      <c r="P146" s="4"/>
      <c r="Q146" s="4"/>
      <c r="R146" s="4"/>
      <c r="S146" s="4"/>
      <c r="T146" s="4"/>
      <c r="U146" s="4"/>
    </row>
    <row r="147" spans="1:21" ht="40.9" customHeight="1" x14ac:dyDescent="0.3">
      <c r="A147" s="148" t="s">
        <v>131</v>
      </c>
      <c r="B147" s="148"/>
      <c r="C147" s="25" t="s">
        <v>50</v>
      </c>
      <c r="D147" s="21" t="s">
        <v>112</v>
      </c>
      <c r="E147" s="42" t="s">
        <v>132</v>
      </c>
      <c r="F147" s="25">
        <v>14400</v>
      </c>
      <c r="G147" s="25"/>
      <c r="H147" s="84">
        <f t="shared" si="10"/>
        <v>36000</v>
      </c>
      <c r="I147" s="84">
        <f t="shared" si="11"/>
        <v>0</v>
      </c>
      <c r="J147" s="83"/>
      <c r="K147" s="83"/>
      <c r="L147" s="83"/>
      <c r="M147" s="83">
        <v>21600</v>
      </c>
      <c r="N147" s="83"/>
      <c r="O147" s="82"/>
      <c r="P147" s="4"/>
      <c r="Q147" s="4"/>
      <c r="R147" s="4"/>
      <c r="S147" s="4"/>
      <c r="T147" s="4"/>
      <c r="U147" s="4"/>
    </row>
    <row r="148" spans="1:21" ht="22.5" customHeight="1" x14ac:dyDescent="0.3">
      <c r="A148" s="148" t="s">
        <v>133</v>
      </c>
      <c r="B148" s="148"/>
      <c r="C148" s="25" t="s">
        <v>50</v>
      </c>
      <c r="D148" s="21" t="s">
        <v>112</v>
      </c>
      <c r="E148" s="42" t="s">
        <v>134</v>
      </c>
      <c r="F148" s="25">
        <v>9600</v>
      </c>
      <c r="G148" s="25"/>
      <c r="H148" s="84">
        <f t="shared" si="10"/>
        <v>18000</v>
      </c>
      <c r="I148" s="84">
        <f t="shared" si="11"/>
        <v>0</v>
      </c>
      <c r="J148" s="83"/>
      <c r="K148" s="83"/>
      <c r="L148" s="83"/>
      <c r="M148" s="83">
        <v>8400</v>
      </c>
      <c r="N148" s="83"/>
      <c r="O148" s="82"/>
      <c r="P148" s="4"/>
      <c r="Q148" s="4"/>
      <c r="R148" s="4"/>
      <c r="S148" s="4"/>
      <c r="T148" s="4"/>
      <c r="U148" s="4"/>
    </row>
    <row r="149" spans="1:21" ht="28.5" customHeight="1" x14ac:dyDescent="0.3">
      <c r="A149" s="148" t="s">
        <v>135</v>
      </c>
      <c r="B149" s="148"/>
      <c r="C149" s="25" t="s">
        <v>50</v>
      </c>
      <c r="D149" s="21" t="s">
        <v>112</v>
      </c>
      <c r="E149" s="42" t="s">
        <v>136</v>
      </c>
      <c r="F149" s="25">
        <v>9600</v>
      </c>
      <c r="G149" s="25"/>
      <c r="H149" s="84">
        <f t="shared" si="10"/>
        <v>18000</v>
      </c>
      <c r="I149" s="84">
        <f t="shared" si="11"/>
        <v>0</v>
      </c>
      <c r="J149" s="83"/>
      <c r="K149" s="83"/>
      <c r="L149" s="83"/>
      <c r="M149" s="83">
        <v>8400</v>
      </c>
      <c r="N149" s="83"/>
      <c r="O149" s="82"/>
      <c r="P149" s="4"/>
      <c r="Q149" s="4"/>
      <c r="R149" s="4"/>
      <c r="S149" s="4"/>
      <c r="T149" s="4"/>
      <c r="U149" s="4"/>
    </row>
    <row r="150" spans="1:21" ht="30" customHeight="1" x14ac:dyDescent="0.3">
      <c r="A150" s="148" t="s">
        <v>137</v>
      </c>
      <c r="B150" s="148"/>
      <c r="C150" s="25" t="s">
        <v>50</v>
      </c>
      <c r="D150" s="21" t="s">
        <v>112</v>
      </c>
      <c r="E150" s="42" t="s">
        <v>138</v>
      </c>
      <c r="F150" s="25">
        <v>14400</v>
      </c>
      <c r="G150" s="25"/>
      <c r="H150" s="84">
        <f t="shared" si="10"/>
        <v>18000</v>
      </c>
      <c r="I150" s="84">
        <f t="shared" si="11"/>
        <v>0</v>
      </c>
      <c r="J150" s="83"/>
      <c r="K150" s="83"/>
      <c r="L150" s="83"/>
      <c r="M150" s="83">
        <v>3600</v>
      </c>
      <c r="N150" s="83"/>
      <c r="O150" s="82"/>
      <c r="P150" s="4"/>
      <c r="Q150" s="4"/>
      <c r="R150" s="4"/>
      <c r="S150" s="4"/>
      <c r="T150" s="4"/>
      <c r="U150" s="4"/>
    </row>
    <row r="151" spans="1:21" ht="25.5" customHeight="1" x14ac:dyDescent="0.3">
      <c r="A151" s="148" t="s">
        <v>139</v>
      </c>
      <c r="B151" s="148"/>
      <c r="C151" s="25" t="s">
        <v>50</v>
      </c>
      <c r="D151" s="21" t="s">
        <v>112</v>
      </c>
      <c r="E151" s="42" t="s">
        <v>140</v>
      </c>
      <c r="F151" s="25">
        <v>9600</v>
      </c>
      <c r="G151" s="25"/>
      <c r="H151" s="84">
        <f t="shared" si="10"/>
        <v>18000</v>
      </c>
      <c r="I151" s="84">
        <f t="shared" si="11"/>
        <v>0</v>
      </c>
      <c r="J151" s="83"/>
      <c r="K151" s="83"/>
      <c r="L151" s="83"/>
      <c r="M151" s="83">
        <v>8400</v>
      </c>
      <c r="N151" s="83"/>
      <c r="O151" s="82"/>
      <c r="P151" s="4"/>
      <c r="Q151" s="4"/>
      <c r="R151" s="4"/>
      <c r="S151" s="4"/>
      <c r="T151" s="4"/>
      <c r="U151" s="4"/>
    </row>
    <row r="152" spans="1:21" ht="40.9" customHeight="1" x14ac:dyDescent="0.3">
      <c r="A152" s="148" t="s">
        <v>141</v>
      </c>
      <c r="B152" s="148"/>
      <c r="C152" s="25" t="s">
        <v>50</v>
      </c>
      <c r="D152" s="21" t="s">
        <v>112</v>
      </c>
      <c r="E152" s="42" t="s">
        <v>142</v>
      </c>
      <c r="F152" s="25">
        <v>14400</v>
      </c>
      <c r="G152" s="25"/>
      <c r="H152" s="84">
        <f t="shared" si="10"/>
        <v>18000</v>
      </c>
      <c r="I152" s="84">
        <f t="shared" si="11"/>
        <v>0</v>
      </c>
      <c r="J152" s="83"/>
      <c r="K152" s="83"/>
      <c r="L152" s="83"/>
      <c r="M152" s="83">
        <v>3600</v>
      </c>
      <c r="N152" s="83"/>
      <c r="O152" s="82"/>
      <c r="P152" s="4"/>
      <c r="Q152" s="4"/>
      <c r="R152" s="4"/>
      <c r="S152" s="4"/>
      <c r="T152" s="4"/>
      <c r="U152" s="4"/>
    </row>
    <row r="153" spans="1:21" ht="24.6" customHeight="1" x14ac:dyDescent="0.3">
      <c r="A153" s="148" t="s">
        <v>143</v>
      </c>
      <c r="B153" s="148"/>
      <c r="C153" s="25" t="s">
        <v>50</v>
      </c>
      <c r="D153" s="21" t="s">
        <v>112</v>
      </c>
      <c r="E153" s="42" t="s">
        <v>144</v>
      </c>
      <c r="F153" s="25">
        <v>48000</v>
      </c>
      <c r="G153" s="25"/>
      <c r="H153" s="84">
        <f t="shared" si="10"/>
        <v>0</v>
      </c>
      <c r="I153" s="84">
        <f t="shared" si="11"/>
        <v>0</v>
      </c>
      <c r="J153" s="83"/>
      <c r="K153" s="83"/>
      <c r="L153" s="83"/>
      <c r="M153" s="83">
        <v>-48000</v>
      </c>
      <c r="N153" s="83"/>
      <c r="O153" s="82"/>
      <c r="P153" s="4"/>
      <c r="Q153" s="4"/>
      <c r="R153" s="4"/>
      <c r="S153" s="4"/>
      <c r="T153" s="4"/>
      <c r="U153" s="4"/>
    </row>
    <row r="154" spans="1:21" ht="42.6" customHeight="1" x14ac:dyDescent="0.3">
      <c r="A154" s="148" t="s">
        <v>145</v>
      </c>
      <c r="B154" s="148"/>
      <c r="C154" s="25" t="s">
        <v>50</v>
      </c>
      <c r="D154" s="21" t="s">
        <v>112</v>
      </c>
      <c r="E154" s="42" t="s">
        <v>146</v>
      </c>
      <c r="F154" s="25">
        <v>48000</v>
      </c>
      <c r="G154" s="25"/>
      <c r="H154" s="84">
        <f t="shared" si="10"/>
        <v>54000</v>
      </c>
      <c r="I154" s="84">
        <f t="shared" si="11"/>
        <v>0</v>
      </c>
      <c r="J154" s="83"/>
      <c r="K154" s="83"/>
      <c r="L154" s="83"/>
      <c r="M154" s="83">
        <v>6000</v>
      </c>
      <c r="N154" s="83"/>
      <c r="O154" s="82"/>
      <c r="P154" s="4"/>
      <c r="Q154" s="4"/>
      <c r="R154" s="4"/>
      <c r="S154" s="4"/>
      <c r="T154" s="4"/>
      <c r="U154" s="4"/>
    </row>
    <row r="155" spans="1:21" ht="31.5" customHeight="1" x14ac:dyDescent="0.3">
      <c r="A155" s="148" t="s">
        <v>147</v>
      </c>
      <c r="B155" s="148"/>
      <c r="C155" s="25" t="s">
        <v>50</v>
      </c>
      <c r="D155" s="21" t="s">
        <v>112</v>
      </c>
      <c r="E155" s="42" t="s">
        <v>148</v>
      </c>
      <c r="F155" s="25">
        <v>9600</v>
      </c>
      <c r="G155" s="25"/>
      <c r="H155" s="84">
        <f t="shared" si="10"/>
        <v>0</v>
      </c>
      <c r="I155" s="84">
        <f t="shared" si="11"/>
        <v>0</v>
      </c>
      <c r="J155" s="83"/>
      <c r="K155" s="83"/>
      <c r="L155" s="83"/>
      <c r="M155" s="83">
        <v>-9600</v>
      </c>
      <c r="N155" s="83"/>
      <c r="O155" s="82"/>
      <c r="P155" s="4"/>
      <c r="Q155" s="4"/>
      <c r="R155" s="4"/>
      <c r="S155" s="4"/>
      <c r="T155" s="4"/>
      <c r="U155" s="4"/>
    </row>
    <row r="156" spans="1:21" ht="25.5" customHeight="1" x14ac:dyDescent="0.3">
      <c r="A156" s="148" t="s">
        <v>149</v>
      </c>
      <c r="B156" s="148"/>
      <c r="C156" s="25" t="s">
        <v>50</v>
      </c>
      <c r="D156" s="21" t="s">
        <v>112</v>
      </c>
      <c r="E156" s="42" t="s">
        <v>150</v>
      </c>
      <c r="F156" s="25">
        <v>24000</v>
      </c>
      <c r="G156" s="25"/>
      <c r="H156" s="84">
        <f t="shared" si="10"/>
        <v>18000</v>
      </c>
      <c r="I156" s="84">
        <f t="shared" si="11"/>
        <v>0</v>
      </c>
      <c r="J156" s="83"/>
      <c r="K156" s="83"/>
      <c r="L156" s="83"/>
      <c r="M156" s="83">
        <v>-6000</v>
      </c>
      <c r="N156" s="83"/>
      <c r="O156" s="82"/>
      <c r="P156" s="4"/>
      <c r="Q156" s="4"/>
      <c r="R156" s="4"/>
      <c r="S156" s="4"/>
      <c r="T156" s="4"/>
      <c r="U156" s="4"/>
    </row>
    <row r="157" spans="1:21" ht="21.75" customHeight="1" x14ac:dyDescent="0.3">
      <c r="A157" s="148" t="s">
        <v>151</v>
      </c>
      <c r="B157" s="148"/>
      <c r="C157" s="25" t="s">
        <v>50</v>
      </c>
      <c r="D157" s="21" t="s">
        <v>112</v>
      </c>
      <c r="E157" s="42" t="s">
        <v>152</v>
      </c>
      <c r="F157" s="25">
        <v>36000</v>
      </c>
      <c r="G157" s="25"/>
      <c r="H157" s="84">
        <f t="shared" si="10"/>
        <v>18000</v>
      </c>
      <c r="I157" s="84">
        <f t="shared" si="11"/>
        <v>0</v>
      </c>
      <c r="J157" s="83"/>
      <c r="K157" s="83"/>
      <c r="L157" s="83"/>
      <c r="M157" s="83">
        <v>-18000</v>
      </c>
      <c r="N157" s="83"/>
      <c r="O157" s="82"/>
      <c r="P157" s="4"/>
      <c r="Q157" s="4"/>
      <c r="R157" s="4"/>
      <c r="S157" s="4"/>
      <c r="T157" s="4"/>
      <c r="U157" s="4"/>
    </row>
    <row r="158" spans="1:21" ht="27" customHeight="1" x14ac:dyDescent="0.3">
      <c r="A158" s="148" t="s">
        <v>153</v>
      </c>
      <c r="B158" s="148"/>
      <c r="C158" s="25" t="s">
        <v>50</v>
      </c>
      <c r="D158" s="21" t="s">
        <v>112</v>
      </c>
      <c r="E158" s="42" t="s">
        <v>154</v>
      </c>
      <c r="F158" s="25">
        <v>24000</v>
      </c>
      <c r="G158" s="25"/>
      <c r="H158" s="84">
        <f t="shared" si="10"/>
        <v>18000</v>
      </c>
      <c r="I158" s="84">
        <f t="shared" si="11"/>
        <v>0</v>
      </c>
      <c r="J158" s="83"/>
      <c r="K158" s="83"/>
      <c r="L158" s="83"/>
      <c r="M158" s="83">
        <v>-6000</v>
      </c>
      <c r="N158" s="83"/>
      <c r="O158" s="82"/>
      <c r="P158" s="4"/>
      <c r="Q158" s="4"/>
      <c r="R158" s="4"/>
      <c r="S158" s="4"/>
      <c r="T158" s="4"/>
      <c r="U158" s="4"/>
    </row>
    <row r="159" spans="1:21" ht="40.9" customHeight="1" x14ac:dyDescent="0.3">
      <c r="A159" s="148" t="s">
        <v>155</v>
      </c>
      <c r="B159" s="148"/>
      <c r="C159" s="25" t="s">
        <v>50</v>
      </c>
      <c r="D159" s="21" t="s">
        <v>112</v>
      </c>
      <c r="E159" s="42" t="s">
        <v>156</v>
      </c>
      <c r="F159" s="25">
        <v>9600</v>
      </c>
      <c r="G159" s="25"/>
      <c r="H159" s="84">
        <f t="shared" si="10"/>
        <v>0</v>
      </c>
      <c r="I159" s="84">
        <f t="shared" si="11"/>
        <v>0</v>
      </c>
      <c r="J159" s="83"/>
      <c r="K159" s="83"/>
      <c r="L159" s="83"/>
      <c r="M159" s="83">
        <v>-9600</v>
      </c>
      <c r="N159" s="83"/>
      <c r="O159" s="82"/>
      <c r="P159" s="4"/>
      <c r="Q159" s="4"/>
      <c r="R159" s="4"/>
      <c r="S159" s="4"/>
      <c r="T159" s="4"/>
      <c r="U159" s="4"/>
    </row>
    <row r="160" spans="1:21" ht="39.75" customHeight="1" x14ac:dyDescent="0.3">
      <c r="A160" s="148" t="s">
        <v>250</v>
      </c>
      <c r="B160" s="148"/>
      <c r="C160" s="25" t="s">
        <v>50</v>
      </c>
      <c r="D160" s="21" t="s">
        <v>112</v>
      </c>
      <c r="E160" s="42" t="s">
        <v>157</v>
      </c>
      <c r="F160" s="25">
        <v>9600</v>
      </c>
      <c r="G160" s="25"/>
      <c r="H160" s="84">
        <f t="shared" si="10"/>
        <v>72000</v>
      </c>
      <c r="I160" s="84">
        <f t="shared" si="11"/>
        <v>0</v>
      </c>
      <c r="J160" s="83"/>
      <c r="K160" s="83"/>
      <c r="L160" s="83"/>
      <c r="M160" s="83">
        <v>62400</v>
      </c>
      <c r="N160" s="83"/>
      <c r="O160" s="82"/>
      <c r="P160" s="4"/>
      <c r="Q160" s="4"/>
      <c r="R160" s="4"/>
      <c r="S160" s="4"/>
      <c r="T160" s="4"/>
      <c r="U160" s="4"/>
    </row>
    <row r="161" spans="1:21" ht="40.9" customHeight="1" x14ac:dyDescent="0.3">
      <c r="A161" s="164" t="s">
        <v>158</v>
      </c>
      <c r="B161" s="164"/>
      <c r="C161" s="164"/>
      <c r="D161" s="164"/>
      <c r="E161" s="164"/>
      <c r="F161" s="25"/>
      <c r="G161" s="25"/>
      <c r="H161" s="84"/>
      <c r="I161" s="84"/>
      <c r="J161" s="83"/>
      <c r="K161" s="83"/>
      <c r="L161" s="83"/>
      <c r="M161" s="83"/>
      <c r="N161" s="83"/>
      <c r="O161" s="82"/>
      <c r="P161" s="4"/>
      <c r="Q161" s="4"/>
      <c r="R161" s="4"/>
      <c r="S161" s="4"/>
      <c r="T161" s="4"/>
      <c r="U161" s="4"/>
    </row>
    <row r="162" spans="1:21" ht="41.25" customHeight="1" x14ac:dyDescent="0.3">
      <c r="A162" s="148" t="s">
        <v>230</v>
      </c>
      <c r="B162" s="148"/>
      <c r="C162" s="25" t="s">
        <v>50</v>
      </c>
      <c r="D162" s="39">
        <v>2240</v>
      </c>
      <c r="E162" s="57" t="s">
        <v>57</v>
      </c>
      <c r="F162" s="57">
        <v>60000</v>
      </c>
      <c r="G162" s="57"/>
      <c r="H162" s="84">
        <f t="shared" ref="H162:I164" si="12">F162+J162+M162+P162+S162</f>
        <v>100000</v>
      </c>
      <c r="I162" s="84">
        <f t="shared" si="12"/>
        <v>0</v>
      </c>
      <c r="J162" s="83"/>
      <c r="K162" s="83"/>
      <c r="L162" s="83"/>
      <c r="M162" s="83">
        <v>40000</v>
      </c>
      <c r="N162" s="83"/>
      <c r="O162" s="82"/>
      <c r="P162" s="4"/>
      <c r="Q162" s="4"/>
      <c r="R162" s="4"/>
      <c r="S162" s="4"/>
      <c r="T162" s="4"/>
      <c r="U162" s="4"/>
    </row>
    <row r="163" spans="1:21" ht="37.5" customHeight="1" x14ac:dyDescent="0.3">
      <c r="A163" s="148" t="s">
        <v>159</v>
      </c>
      <c r="B163" s="148"/>
      <c r="C163" s="25" t="s">
        <v>50</v>
      </c>
      <c r="D163" s="39">
        <v>2240</v>
      </c>
      <c r="E163" s="57" t="s">
        <v>71</v>
      </c>
      <c r="F163" s="57">
        <v>258000</v>
      </c>
      <c r="G163" s="57"/>
      <c r="H163" s="84">
        <f t="shared" si="12"/>
        <v>336000</v>
      </c>
      <c r="I163" s="84">
        <f t="shared" si="12"/>
        <v>0</v>
      </c>
      <c r="J163" s="83"/>
      <c r="K163" s="83"/>
      <c r="L163" s="83"/>
      <c r="M163" s="83">
        <v>78000</v>
      </c>
      <c r="N163" s="83"/>
      <c r="O163" s="82"/>
      <c r="P163" s="4"/>
      <c r="Q163" s="4"/>
      <c r="R163" s="4"/>
      <c r="S163" s="4"/>
      <c r="T163" s="4"/>
      <c r="U163" s="4"/>
    </row>
    <row r="164" spans="1:21" ht="39.75" customHeight="1" x14ac:dyDescent="0.3">
      <c r="A164" s="172" t="s">
        <v>251</v>
      </c>
      <c r="B164" s="162"/>
      <c r="C164" s="25" t="s">
        <v>50</v>
      </c>
      <c r="D164" s="39">
        <v>2240</v>
      </c>
      <c r="E164" s="57" t="s">
        <v>59</v>
      </c>
      <c r="F164" s="57">
        <v>100000</v>
      </c>
      <c r="G164" s="57"/>
      <c r="H164" s="84">
        <f t="shared" si="12"/>
        <v>150000</v>
      </c>
      <c r="I164" s="84">
        <f t="shared" si="12"/>
        <v>0</v>
      </c>
      <c r="J164" s="83"/>
      <c r="K164" s="83"/>
      <c r="L164" s="83"/>
      <c r="M164" s="83">
        <v>50000</v>
      </c>
      <c r="N164" s="83"/>
      <c r="O164" s="82"/>
      <c r="P164" s="4"/>
      <c r="Q164" s="4"/>
      <c r="R164" s="4"/>
      <c r="S164" s="4"/>
      <c r="T164" s="4"/>
      <c r="U164" s="4"/>
    </row>
    <row r="165" spans="1:21" ht="38.25" customHeight="1" x14ac:dyDescent="0.3">
      <c r="A165" s="164" t="s">
        <v>160</v>
      </c>
      <c r="B165" s="164"/>
      <c r="C165" s="164"/>
      <c r="D165" s="164"/>
      <c r="E165" s="164"/>
      <c r="F165" s="33"/>
      <c r="G165" s="33"/>
      <c r="H165" s="84"/>
      <c r="I165" s="84"/>
      <c r="J165" s="83"/>
      <c r="K165" s="83"/>
      <c r="L165" s="83"/>
      <c r="M165" s="83"/>
      <c r="N165" s="83"/>
      <c r="O165" s="82"/>
      <c r="P165" s="4"/>
      <c r="Q165" s="4"/>
      <c r="R165" s="4"/>
      <c r="S165" s="4"/>
      <c r="T165" s="4"/>
      <c r="U165" s="4"/>
    </row>
    <row r="166" spans="1:21" ht="24.75" customHeight="1" x14ac:dyDescent="0.3">
      <c r="A166" s="148" t="s">
        <v>161</v>
      </c>
      <c r="B166" s="148"/>
      <c r="C166" s="25" t="s">
        <v>50</v>
      </c>
      <c r="D166" s="21" t="s">
        <v>112</v>
      </c>
      <c r="E166" s="42" t="s">
        <v>96</v>
      </c>
      <c r="F166" s="25">
        <v>600000</v>
      </c>
      <c r="G166" s="25"/>
      <c r="H166" s="84">
        <f t="shared" ref="H166:I170" si="13">F166+J166+M166+P166+S166</f>
        <v>486000</v>
      </c>
      <c r="I166" s="84">
        <f t="shared" si="13"/>
        <v>0</v>
      </c>
      <c r="J166" s="83"/>
      <c r="K166" s="83"/>
      <c r="L166" s="83"/>
      <c r="M166" s="83">
        <v>-114000</v>
      </c>
      <c r="N166" s="83"/>
      <c r="O166" s="82"/>
      <c r="P166" s="4"/>
      <c r="Q166" s="4"/>
      <c r="R166" s="4"/>
      <c r="S166" s="4"/>
      <c r="T166" s="4"/>
      <c r="U166" s="4"/>
    </row>
    <row r="167" spans="1:21" ht="28.5" customHeight="1" x14ac:dyDescent="0.3">
      <c r="A167" s="148" t="s">
        <v>162</v>
      </c>
      <c r="B167" s="148"/>
      <c r="C167" s="25" t="s">
        <v>50</v>
      </c>
      <c r="D167" s="21" t="s">
        <v>112</v>
      </c>
      <c r="E167" s="42" t="s">
        <v>98</v>
      </c>
      <c r="F167" s="25">
        <v>343680</v>
      </c>
      <c r="G167" s="25"/>
      <c r="H167" s="84">
        <f t="shared" si="13"/>
        <v>384000</v>
      </c>
      <c r="I167" s="84">
        <f t="shared" si="13"/>
        <v>0</v>
      </c>
      <c r="J167" s="83"/>
      <c r="K167" s="83"/>
      <c r="L167" s="83"/>
      <c r="M167" s="83">
        <v>40320</v>
      </c>
      <c r="N167" s="83"/>
      <c r="O167" s="82"/>
      <c r="P167" s="4"/>
      <c r="Q167" s="4"/>
      <c r="R167" s="4"/>
      <c r="S167" s="4"/>
      <c r="T167" s="4"/>
      <c r="U167" s="4"/>
    </row>
    <row r="168" spans="1:21" ht="21.75" customHeight="1" x14ac:dyDescent="0.3">
      <c r="A168" s="148" t="s">
        <v>163</v>
      </c>
      <c r="B168" s="148"/>
      <c r="C168" s="25" t="s">
        <v>50</v>
      </c>
      <c r="D168" s="21" t="s">
        <v>112</v>
      </c>
      <c r="E168" s="42" t="s">
        <v>100</v>
      </c>
      <c r="F168" s="25">
        <v>25200</v>
      </c>
      <c r="G168" s="25"/>
      <c r="H168" s="84">
        <f t="shared" si="13"/>
        <v>205860</v>
      </c>
      <c r="I168" s="84">
        <f t="shared" si="13"/>
        <v>0</v>
      </c>
      <c r="J168" s="83">
        <v>64800</v>
      </c>
      <c r="K168" s="83"/>
      <c r="L168" s="83"/>
      <c r="M168" s="83">
        <v>115860</v>
      </c>
      <c r="N168" s="83"/>
      <c r="O168" s="82"/>
      <c r="P168" s="4"/>
      <c r="Q168" s="4"/>
      <c r="R168" s="4"/>
      <c r="S168" s="4"/>
      <c r="T168" s="4"/>
      <c r="U168" s="4"/>
    </row>
    <row r="169" spans="1:21" ht="21.75" customHeight="1" x14ac:dyDescent="0.3">
      <c r="A169" s="148" t="s">
        <v>284</v>
      </c>
      <c r="B169" s="148"/>
      <c r="C169" s="25" t="s">
        <v>50</v>
      </c>
      <c r="D169" s="21" t="s">
        <v>112</v>
      </c>
      <c r="E169" s="42" t="s">
        <v>102</v>
      </c>
      <c r="F169" s="25">
        <v>1374720</v>
      </c>
      <c r="G169" s="25"/>
      <c r="H169" s="84">
        <f t="shared" si="13"/>
        <v>0</v>
      </c>
      <c r="I169" s="84">
        <f t="shared" si="13"/>
        <v>0</v>
      </c>
      <c r="J169" s="83"/>
      <c r="K169" s="83"/>
      <c r="L169" s="83"/>
      <c r="M169" s="83">
        <v>-1374720</v>
      </c>
      <c r="N169" s="83"/>
      <c r="O169" s="82"/>
      <c r="P169" s="4"/>
      <c r="Q169" s="4"/>
      <c r="R169" s="4"/>
      <c r="S169" s="4"/>
      <c r="T169" s="4"/>
      <c r="U169" s="4"/>
    </row>
    <row r="170" spans="1:21" ht="21.75" customHeight="1" x14ac:dyDescent="0.3">
      <c r="A170" s="148" t="s">
        <v>285</v>
      </c>
      <c r="B170" s="148"/>
      <c r="C170" s="25" t="s">
        <v>50</v>
      </c>
      <c r="D170" s="21" t="s">
        <v>112</v>
      </c>
      <c r="E170" s="42" t="s">
        <v>104</v>
      </c>
      <c r="F170" s="25">
        <v>420000</v>
      </c>
      <c r="G170" s="25"/>
      <c r="H170" s="84">
        <f t="shared" si="13"/>
        <v>0</v>
      </c>
      <c r="I170" s="84">
        <f t="shared" si="13"/>
        <v>0</v>
      </c>
      <c r="J170" s="83"/>
      <c r="K170" s="83"/>
      <c r="L170" s="83"/>
      <c r="M170" s="83">
        <v>-420000</v>
      </c>
      <c r="N170" s="83"/>
      <c r="O170" s="82"/>
      <c r="P170" s="4"/>
      <c r="Q170" s="4"/>
      <c r="R170" s="4"/>
      <c r="S170" s="4"/>
      <c r="T170" s="4"/>
      <c r="U170" s="4"/>
    </row>
    <row r="171" spans="1:21" ht="29.25" customHeight="1" x14ac:dyDescent="0.3">
      <c r="A171" s="164" t="s">
        <v>164</v>
      </c>
      <c r="B171" s="164"/>
      <c r="C171" s="164"/>
      <c r="D171" s="164"/>
      <c r="E171" s="164"/>
      <c r="F171" s="33"/>
      <c r="G171" s="33"/>
      <c r="H171" s="84"/>
      <c r="I171" s="84"/>
      <c r="J171" s="83"/>
      <c r="K171" s="83"/>
      <c r="L171" s="83"/>
      <c r="M171" s="83"/>
      <c r="N171" s="83"/>
      <c r="O171" s="82"/>
      <c r="P171" s="4"/>
      <c r="Q171" s="4"/>
      <c r="R171" s="4"/>
      <c r="S171" s="4"/>
      <c r="T171" s="4"/>
      <c r="U171" s="4"/>
    </row>
    <row r="172" spans="1:21" ht="27" customHeight="1" x14ac:dyDescent="0.3">
      <c r="A172" s="148" t="s">
        <v>165</v>
      </c>
      <c r="B172" s="148"/>
      <c r="C172" s="25" t="s">
        <v>50</v>
      </c>
      <c r="D172" s="21" t="s">
        <v>112</v>
      </c>
      <c r="E172" s="42" t="s">
        <v>119</v>
      </c>
      <c r="F172" s="25">
        <v>36000</v>
      </c>
      <c r="G172" s="25"/>
      <c r="H172" s="84">
        <f>F172+J172+M172+P172+S172</f>
        <v>48000</v>
      </c>
      <c r="I172" s="84">
        <f>G172+K172+N172+Q172+T172</f>
        <v>0</v>
      </c>
      <c r="J172" s="83"/>
      <c r="K172" s="83"/>
      <c r="L172" s="83"/>
      <c r="M172" s="83">
        <v>12000</v>
      </c>
      <c r="N172" s="83"/>
      <c r="O172" s="82"/>
      <c r="P172" s="4"/>
      <c r="Q172" s="4"/>
      <c r="R172" s="4"/>
      <c r="S172" s="4"/>
      <c r="T172" s="4"/>
      <c r="U172" s="4"/>
    </row>
    <row r="173" spans="1:21" ht="38.450000000000003" customHeight="1" x14ac:dyDescent="0.3">
      <c r="A173" s="164" t="s">
        <v>168</v>
      </c>
      <c r="B173" s="164"/>
      <c r="C173" s="164"/>
      <c r="D173" s="164"/>
      <c r="E173" s="164"/>
      <c r="F173" s="33"/>
      <c r="G173" s="33"/>
      <c r="H173" s="84"/>
      <c r="I173" s="84"/>
      <c r="J173" s="83"/>
      <c r="K173" s="83"/>
      <c r="L173" s="83"/>
      <c r="M173" s="83"/>
      <c r="N173" s="83"/>
      <c r="O173" s="82"/>
      <c r="P173" s="4"/>
      <c r="Q173" s="4"/>
      <c r="R173" s="4"/>
      <c r="S173" s="4"/>
      <c r="T173" s="4"/>
      <c r="U173" s="4"/>
    </row>
    <row r="174" spans="1:21" ht="24.75" customHeight="1" x14ac:dyDescent="0.3">
      <c r="A174" s="148" t="s">
        <v>169</v>
      </c>
      <c r="B174" s="148"/>
      <c r="C174" s="25" t="s">
        <v>50</v>
      </c>
      <c r="D174" s="21" t="s">
        <v>112</v>
      </c>
      <c r="E174" s="42" t="s">
        <v>170</v>
      </c>
      <c r="F174" s="25">
        <v>252000</v>
      </c>
      <c r="G174" s="25"/>
      <c r="H174" s="84">
        <f t="shared" ref="H174:H184" si="14">F174+J174+M174+P174+S174</f>
        <v>336000</v>
      </c>
      <c r="I174" s="84">
        <f t="shared" ref="I174:I184" si="15">G174+K174+N174+Q174+T174</f>
        <v>0</v>
      </c>
      <c r="J174" s="83"/>
      <c r="K174" s="83"/>
      <c r="L174" s="83"/>
      <c r="M174" s="83">
        <v>84000</v>
      </c>
      <c r="N174" s="83"/>
      <c r="O174" s="82"/>
      <c r="P174" s="4"/>
      <c r="Q174" s="4"/>
      <c r="R174" s="4"/>
      <c r="S174" s="4"/>
      <c r="T174" s="4"/>
      <c r="U174" s="4"/>
    </row>
    <row r="175" spans="1:21" ht="38.25" customHeight="1" x14ac:dyDescent="0.3">
      <c r="A175" s="171" t="s">
        <v>171</v>
      </c>
      <c r="B175" s="171"/>
      <c r="C175" s="88" t="s">
        <v>50</v>
      </c>
      <c r="D175" s="21" t="s">
        <v>112</v>
      </c>
      <c r="E175" s="42" t="s">
        <v>172</v>
      </c>
      <c r="F175" s="25">
        <v>60000</v>
      </c>
      <c r="G175" s="25"/>
      <c r="H175" s="84">
        <f t="shared" si="14"/>
        <v>54000</v>
      </c>
      <c r="I175" s="84">
        <f t="shared" si="15"/>
        <v>0</v>
      </c>
      <c r="J175" s="83"/>
      <c r="K175" s="83"/>
      <c r="L175" s="83"/>
      <c r="M175" s="83">
        <v>-6000</v>
      </c>
      <c r="N175" s="83"/>
      <c r="O175" s="82"/>
      <c r="P175" s="4"/>
      <c r="Q175" s="4"/>
      <c r="R175" s="4"/>
      <c r="S175" s="4"/>
      <c r="T175" s="4"/>
      <c r="U175" s="4"/>
    </row>
    <row r="176" spans="1:21" ht="41.25" customHeight="1" x14ac:dyDescent="0.3">
      <c r="A176" s="171" t="s">
        <v>173</v>
      </c>
      <c r="B176" s="171"/>
      <c r="C176" s="25" t="s">
        <v>50</v>
      </c>
      <c r="D176" s="21" t="s">
        <v>112</v>
      </c>
      <c r="E176" s="42" t="s">
        <v>174</v>
      </c>
      <c r="F176" s="25">
        <v>84000</v>
      </c>
      <c r="G176" s="25"/>
      <c r="H176" s="84">
        <f t="shared" si="14"/>
        <v>198000</v>
      </c>
      <c r="I176" s="84">
        <f t="shared" si="15"/>
        <v>0</v>
      </c>
      <c r="J176" s="83"/>
      <c r="K176" s="83"/>
      <c r="L176" s="83"/>
      <c r="M176" s="83">
        <v>114000</v>
      </c>
      <c r="N176" s="83"/>
      <c r="O176" s="82"/>
      <c r="P176" s="4"/>
      <c r="Q176" s="4"/>
      <c r="R176" s="4"/>
      <c r="S176" s="4"/>
      <c r="T176" s="4"/>
      <c r="U176" s="4"/>
    </row>
    <row r="177" spans="1:21" ht="39.75" customHeight="1" x14ac:dyDescent="0.3">
      <c r="A177" s="171" t="s">
        <v>175</v>
      </c>
      <c r="B177" s="171"/>
      <c r="C177" s="88" t="s">
        <v>50</v>
      </c>
      <c r="D177" s="21" t="s">
        <v>112</v>
      </c>
      <c r="E177" s="42" t="s">
        <v>176</v>
      </c>
      <c r="F177" s="25">
        <v>72000</v>
      </c>
      <c r="G177" s="25"/>
      <c r="H177" s="84">
        <f t="shared" si="14"/>
        <v>72000</v>
      </c>
      <c r="I177" s="84">
        <f t="shared" si="15"/>
        <v>0</v>
      </c>
      <c r="J177" s="83"/>
      <c r="K177" s="83"/>
      <c r="L177" s="83"/>
      <c r="M177" s="83"/>
      <c r="N177" s="83"/>
      <c r="O177" s="82"/>
      <c r="P177" s="4"/>
      <c r="Q177" s="4"/>
      <c r="R177" s="4"/>
      <c r="S177" s="4"/>
      <c r="T177" s="4"/>
      <c r="U177" s="4"/>
    </row>
    <row r="178" spans="1:21" ht="42" customHeight="1" x14ac:dyDescent="0.3">
      <c r="A178" s="171" t="s">
        <v>177</v>
      </c>
      <c r="B178" s="171"/>
      <c r="C178" s="25" t="s">
        <v>50</v>
      </c>
      <c r="D178" s="21" t="s">
        <v>112</v>
      </c>
      <c r="E178" s="42" t="s">
        <v>178</v>
      </c>
      <c r="F178" s="57">
        <v>36000</v>
      </c>
      <c r="G178" s="33"/>
      <c r="H178" s="84">
        <f t="shared" si="14"/>
        <v>48000</v>
      </c>
      <c r="I178" s="84">
        <f t="shared" si="15"/>
        <v>0</v>
      </c>
      <c r="J178" s="83"/>
      <c r="K178" s="83"/>
      <c r="L178" s="83"/>
      <c r="M178" s="83">
        <v>12000</v>
      </c>
      <c r="N178" s="83"/>
      <c r="O178" s="82"/>
      <c r="P178" s="4"/>
      <c r="Q178" s="4"/>
      <c r="R178" s="4"/>
      <c r="S178" s="4"/>
      <c r="T178" s="4"/>
      <c r="U178" s="4"/>
    </row>
    <row r="179" spans="1:21" ht="28.5" customHeight="1" x14ac:dyDescent="0.3">
      <c r="A179" s="171" t="s">
        <v>179</v>
      </c>
      <c r="B179" s="171"/>
      <c r="C179" s="88" t="s">
        <v>50</v>
      </c>
      <c r="D179" s="21" t="s">
        <v>112</v>
      </c>
      <c r="E179" s="42" t="s">
        <v>180</v>
      </c>
      <c r="F179" s="57">
        <v>156000</v>
      </c>
      <c r="G179" s="33"/>
      <c r="H179" s="84">
        <f t="shared" si="14"/>
        <v>264000</v>
      </c>
      <c r="I179" s="84">
        <f t="shared" si="15"/>
        <v>0</v>
      </c>
      <c r="J179" s="83"/>
      <c r="K179" s="83"/>
      <c r="L179" s="83"/>
      <c r="M179" s="83">
        <v>108000</v>
      </c>
      <c r="N179" s="83"/>
      <c r="O179" s="82"/>
      <c r="P179" s="4"/>
      <c r="Q179" s="4"/>
      <c r="R179" s="4"/>
      <c r="S179" s="4"/>
      <c r="T179" s="4"/>
      <c r="U179" s="4"/>
    </row>
    <row r="180" spans="1:21" ht="28.5" customHeight="1" x14ac:dyDescent="0.3">
      <c r="A180" s="167" t="s">
        <v>231</v>
      </c>
      <c r="B180" s="168"/>
      <c r="C180" s="25" t="s">
        <v>50</v>
      </c>
      <c r="D180" s="21" t="s">
        <v>112</v>
      </c>
      <c r="E180" s="42" t="s">
        <v>232</v>
      </c>
      <c r="F180" s="57">
        <v>48000</v>
      </c>
      <c r="G180" s="33"/>
      <c r="H180" s="84">
        <f t="shared" si="14"/>
        <v>48000</v>
      </c>
      <c r="I180" s="84">
        <f t="shared" si="15"/>
        <v>0</v>
      </c>
      <c r="J180" s="83"/>
      <c r="K180" s="83"/>
      <c r="L180" s="83"/>
      <c r="M180" s="83"/>
      <c r="N180" s="83"/>
      <c r="O180" s="82"/>
      <c r="P180" s="4"/>
      <c r="Q180" s="4"/>
      <c r="R180" s="4"/>
      <c r="S180" s="4"/>
      <c r="T180" s="4"/>
      <c r="U180" s="4"/>
    </row>
    <row r="181" spans="1:21" ht="28.5" customHeight="1" x14ac:dyDescent="0.3">
      <c r="A181" s="167" t="s">
        <v>266</v>
      </c>
      <c r="B181" s="168"/>
      <c r="C181" s="25" t="s">
        <v>50</v>
      </c>
      <c r="D181" s="21" t="s">
        <v>112</v>
      </c>
      <c r="E181" s="42" t="s">
        <v>262</v>
      </c>
      <c r="F181" s="57">
        <v>0</v>
      </c>
      <c r="G181" s="33"/>
      <c r="H181" s="84">
        <f t="shared" si="14"/>
        <v>360000</v>
      </c>
      <c r="I181" s="84">
        <f t="shared" si="15"/>
        <v>0</v>
      </c>
      <c r="J181" s="83"/>
      <c r="K181" s="83"/>
      <c r="L181" s="83"/>
      <c r="M181" s="83">
        <v>360000</v>
      </c>
      <c r="N181" s="83"/>
      <c r="O181" s="82"/>
      <c r="P181" s="4"/>
      <c r="Q181" s="4"/>
      <c r="R181" s="4"/>
      <c r="S181" s="4"/>
      <c r="T181" s="4"/>
      <c r="U181" s="4"/>
    </row>
    <row r="182" spans="1:21" ht="28.5" customHeight="1" x14ac:dyDescent="0.3">
      <c r="A182" s="167" t="s">
        <v>267</v>
      </c>
      <c r="B182" s="168"/>
      <c r="C182" s="25" t="s">
        <v>50</v>
      </c>
      <c r="D182" s="21" t="s">
        <v>112</v>
      </c>
      <c r="E182" s="42" t="s">
        <v>263</v>
      </c>
      <c r="F182" s="57">
        <v>0</v>
      </c>
      <c r="G182" s="33"/>
      <c r="H182" s="84">
        <f t="shared" si="14"/>
        <v>180000</v>
      </c>
      <c r="I182" s="84">
        <f t="shared" si="15"/>
        <v>0</v>
      </c>
      <c r="J182" s="83"/>
      <c r="K182" s="83"/>
      <c r="L182" s="83"/>
      <c r="M182" s="83">
        <v>180000</v>
      </c>
      <c r="N182" s="83"/>
      <c r="O182" s="82"/>
      <c r="P182" s="4"/>
      <c r="Q182" s="4"/>
      <c r="R182" s="4"/>
      <c r="S182" s="4"/>
      <c r="T182" s="4"/>
      <c r="U182" s="4"/>
    </row>
    <row r="183" spans="1:21" ht="28.5" customHeight="1" x14ac:dyDescent="0.3">
      <c r="A183" s="167" t="s">
        <v>268</v>
      </c>
      <c r="B183" s="168"/>
      <c r="C183" s="25" t="s">
        <v>50</v>
      </c>
      <c r="D183" s="21" t="s">
        <v>112</v>
      </c>
      <c r="E183" s="42" t="s">
        <v>264</v>
      </c>
      <c r="F183" s="57">
        <v>0</v>
      </c>
      <c r="G183" s="33"/>
      <c r="H183" s="84">
        <f t="shared" si="14"/>
        <v>90000</v>
      </c>
      <c r="I183" s="84">
        <f t="shared" si="15"/>
        <v>0</v>
      </c>
      <c r="J183" s="83"/>
      <c r="K183" s="83"/>
      <c r="L183" s="83"/>
      <c r="M183" s="83">
        <v>90000</v>
      </c>
      <c r="N183" s="83"/>
      <c r="O183" s="82"/>
      <c r="P183" s="4"/>
      <c r="Q183" s="4"/>
      <c r="R183" s="4"/>
      <c r="S183" s="4"/>
      <c r="T183" s="4"/>
      <c r="U183" s="4"/>
    </row>
    <row r="184" spans="1:21" ht="35.25" customHeight="1" x14ac:dyDescent="0.3">
      <c r="A184" s="167" t="s">
        <v>269</v>
      </c>
      <c r="B184" s="168"/>
      <c r="C184" s="25" t="s">
        <v>50</v>
      </c>
      <c r="D184" s="21" t="s">
        <v>112</v>
      </c>
      <c r="E184" s="42" t="s">
        <v>265</v>
      </c>
      <c r="F184" s="57">
        <v>0</v>
      </c>
      <c r="G184" s="33"/>
      <c r="H184" s="84">
        <f t="shared" si="14"/>
        <v>650000</v>
      </c>
      <c r="I184" s="84">
        <f t="shared" si="15"/>
        <v>0</v>
      </c>
      <c r="J184" s="83"/>
      <c r="K184" s="83"/>
      <c r="L184" s="83"/>
      <c r="M184" s="83">
        <v>650000</v>
      </c>
      <c r="N184" s="83"/>
      <c r="O184" s="82"/>
      <c r="P184" s="4"/>
      <c r="Q184" s="4"/>
      <c r="R184" s="4"/>
      <c r="S184" s="4"/>
      <c r="T184" s="4"/>
      <c r="U184" s="4"/>
    </row>
    <row r="185" spans="1:21" ht="30" customHeight="1" x14ac:dyDescent="0.3">
      <c r="A185" s="169" t="s">
        <v>181</v>
      </c>
      <c r="B185" s="169"/>
      <c r="C185" s="169"/>
      <c r="D185" s="169"/>
      <c r="E185" s="169"/>
      <c r="F185" s="57"/>
      <c r="G185" s="33"/>
      <c r="H185" s="84"/>
      <c r="I185" s="84"/>
      <c r="J185" s="83"/>
      <c r="K185" s="83"/>
      <c r="L185" s="83"/>
      <c r="M185" s="83"/>
      <c r="N185" s="83"/>
      <c r="O185" s="82"/>
      <c r="P185" s="4"/>
      <c r="Q185" s="4"/>
      <c r="R185" s="4"/>
      <c r="S185" s="4"/>
      <c r="T185" s="4"/>
      <c r="U185" s="4"/>
    </row>
    <row r="186" spans="1:21" ht="39" customHeight="1" x14ac:dyDescent="0.3">
      <c r="A186" s="166" t="s">
        <v>182</v>
      </c>
      <c r="B186" s="166"/>
      <c r="C186" s="89" t="s">
        <v>50</v>
      </c>
      <c r="D186" s="21" t="s">
        <v>112</v>
      </c>
      <c r="E186" s="42" t="s">
        <v>183</v>
      </c>
      <c r="F186" s="57">
        <v>91000</v>
      </c>
      <c r="G186" s="33"/>
      <c r="H186" s="84">
        <f t="shared" ref="H186:I193" si="16">F186+J186+M186+P186+S186</f>
        <v>73000</v>
      </c>
      <c r="I186" s="84">
        <f t="shared" si="16"/>
        <v>0</v>
      </c>
      <c r="J186" s="83"/>
      <c r="K186" s="83"/>
      <c r="L186" s="83"/>
      <c r="M186" s="83">
        <v>-18000</v>
      </c>
      <c r="N186" s="83"/>
      <c r="O186" s="82"/>
      <c r="P186" s="4"/>
      <c r="Q186" s="4"/>
      <c r="R186" s="4"/>
      <c r="S186" s="4"/>
      <c r="T186" s="4"/>
      <c r="U186" s="4"/>
    </row>
    <row r="187" spans="1:21" ht="41.25" customHeight="1" x14ac:dyDescent="0.3">
      <c r="A187" s="170" t="s">
        <v>291</v>
      </c>
      <c r="B187" s="170"/>
      <c r="C187" s="89" t="s">
        <v>50</v>
      </c>
      <c r="D187" s="21">
        <v>2240</v>
      </c>
      <c r="E187" s="42" t="s">
        <v>184</v>
      </c>
      <c r="F187" s="38">
        <v>173000</v>
      </c>
      <c r="G187" s="33"/>
      <c r="H187" s="84">
        <f t="shared" si="16"/>
        <v>173000</v>
      </c>
      <c r="I187" s="84">
        <f t="shared" si="16"/>
        <v>0</v>
      </c>
      <c r="J187" s="83"/>
      <c r="K187" s="83"/>
      <c r="L187" s="83"/>
      <c r="M187" s="83"/>
      <c r="N187" s="83"/>
      <c r="O187" s="82"/>
      <c r="P187" s="4"/>
      <c r="Q187" s="4"/>
      <c r="R187" s="4"/>
      <c r="S187" s="4"/>
      <c r="T187" s="4"/>
      <c r="U187" s="4"/>
    </row>
    <row r="188" spans="1:21" ht="35.25" customHeight="1" x14ac:dyDescent="0.3">
      <c r="A188" s="166" t="s">
        <v>185</v>
      </c>
      <c r="B188" s="166"/>
      <c r="C188" s="89" t="s">
        <v>50</v>
      </c>
      <c r="D188" s="21" t="s">
        <v>112</v>
      </c>
      <c r="E188" s="42" t="s">
        <v>186</v>
      </c>
      <c r="F188" s="38">
        <v>195000</v>
      </c>
      <c r="G188" s="33"/>
      <c r="H188" s="84">
        <f t="shared" si="16"/>
        <v>195000</v>
      </c>
      <c r="I188" s="84">
        <f t="shared" si="16"/>
        <v>0</v>
      </c>
      <c r="J188" s="83"/>
      <c r="K188" s="83"/>
      <c r="L188" s="83"/>
      <c r="M188" s="83"/>
      <c r="N188" s="83"/>
      <c r="O188" s="82"/>
      <c r="P188" s="4"/>
      <c r="Q188" s="4"/>
      <c r="R188" s="4"/>
      <c r="S188" s="4"/>
      <c r="T188" s="4"/>
      <c r="U188" s="4"/>
    </row>
    <row r="189" spans="1:21" ht="39" customHeight="1" x14ac:dyDescent="0.3">
      <c r="A189" s="166" t="s">
        <v>187</v>
      </c>
      <c r="B189" s="166"/>
      <c r="C189" s="89" t="s">
        <v>50</v>
      </c>
      <c r="D189" s="21" t="s">
        <v>112</v>
      </c>
      <c r="E189" s="42" t="s">
        <v>188</v>
      </c>
      <c r="F189" s="25">
        <v>73000</v>
      </c>
      <c r="G189" s="25"/>
      <c r="H189" s="84">
        <f t="shared" si="16"/>
        <v>73000</v>
      </c>
      <c r="I189" s="84">
        <f t="shared" si="16"/>
        <v>0</v>
      </c>
      <c r="J189" s="83"/>
      <c r="K189" s="83"/>
      <c r="L189" s="83"/>
      <c r="M189" s="83"/>
      <c r="N189" s="83"/>
      <c r="O189" s="82"/>
      <c r="P189" s="4"/>
      <c r="Q189" s="4"/>
      <c r="R189" s="4"/>
      <c r="S189" s="4"/>
      <c r="T189" s="4"/>
      <c r="U189" s="4"/>
    </row>
    <row r="190" spans="1:21" ht="26.25" customHeight="1" x14ac:dyDescent="0.3">
      <c r="A190" s="166" t="s">
        <v>189</v>
      </c>
      <c r="B190" s="166"/>
      <c r="C190" s="89" t="s">
        <v>50</v>
      </c>
      <c r="D190" s="21">
        <v>2240</v>
      </c>
      <c r="E190" s="42" t="s">
        <v>190</v>
      </c>
      <c r="F190" s="38">
        <v>94000</v>
      </c>
      <c r="G190" s="33"/>
      <c r="H190" s="84">
        <f t="shared" si="16"/>
        <v>94000</v>
      </c>
      <c r="I190" s="84">
        <f t="shared" si="16"/>
        <v>0</v>
      </c>
      <c r="J190" s="83"/>
      <c r="K190" s="83"/>
      <c r="L190" s="83"/>
      <c r="M190" s="83"/>
      <c r="N190" s="83"/>
      <c r="O190" s="82"/>
      <c r="P190" s="4"/>
      <c r="Q190" s="4"/>
      <c r="R190" s="4"/>
      <c r="S190" s="4"/>
      <c r="T190" s="4"/>
      <c r="U190" s="4"/>
    </row>
    <row r="191" spans="1:21" ht="36.75" customHeight="1" x14ac:dyDescent="0.3">
      <c r="A191" s="166" t="s">
        <v>191</v>
      </c>
      <c r="B191" s="166"/>
      <c r="C191" s="89" t="s">
        <v>50</v>
      </c>
      <c r="D191" s="21" t="s">
        <v>112</v>
      </c>
      <c r="E191" s="42" t="s">
        <v>192</v>
      </c>
      <c r="F191" s="38">
        <v>182000</v>
      </c>
      <c r="G191" s="33"/>
      <c r="H191" s="84">
        <f t="shared" si="16"/>
        <v>182000</v>
      </c>
      <c r="I191" s="84">
        <f t="shared" si="16"/>
        <v>0</v>
      </c>
      <c r="J191" s="83"/>
      <c r="K191" s="83"/>
      <c r="L191" s="83"/>
      <c r="M191" s="83"/>
      <c r="N191" s="83"/>
      <c r="O191" s="82"/>
      <c r="P191" s="4"/>
      <c r="Q191" s="4"/>
      <c r="R191" s="4"/>
      <c r="S191" s="4"/>
      <c r="T191" s="4"/>
      <c r="U191" s="4"/>
    </row>
    <row r="192" spans="1:21" ht="38.25" customHeight="1" x14ac:dyDescent="0.3">
      <c r="A192" s="166" t="s">
        <v>193</v>
      </c>
      <c r="B192" s="166"/>
      <c r="C192" s="89" t="s">
        <v>50</v>
      </c>
      <c r="D192" s="21" t="s">
        <v>112</v>
      </c>
      <c r="E192" s="42" t="s">
        <v>194</v>
      </c>
      <c r="F192" s="25">
        <v>195000</v>
      </c>
      <c r="G192" s="25"/>
      <c r="H192" s="84">
        <f t="shared" si="16"/>
        <v>195000</v>
      </c>
      <c r="I192" s="84">
        <f t="shared" si="16"/>
        <v>0</v>
      </c>
      <c r="J192" s="83"/>
      <c r="K192" s="83"/>
      <c r="L192" s="83"/>
      <c r="M192" s="83"/>
      <c r="N192" s="83"/>
      <c r="O192" s="82"/>
      <c r="P192" s="4"/>
      <c r="Q192" s="4"/>
      <c r="R192" s="4"/>
      <c r="S192" s="4"/>
      <c r="T192" s="4"/>
      <c r="U192" s="4"/>
    </row>
    <row r="193" spans="1:21" ht="39.75" customHeight="1" x14ac:dyDescent="0.3">
      <c r="A193" s="166" t="s">
        <v>297</v>
      </c>
      <c r="B193" s="166"/>
      <c r="C193" s="89" t="s">
        <v>50</v>
      </c>
      <c r="D193" s="21">
        <v>2240</v>
      </c>
      <c r="E193" s="42" t="s">
        <v>195</v>
      </c>
      <c r="F193" s="25">
        <v>73000</v>
      </c>
      <c r="G193" s="25"/>
      <c r="H193" s="84">
        <f t="shared" si="16"/>
        <v>91000</v>
      </c>
      <c r="I193" s="84">
        <f t="shared" si="16"/>
        <v>0</v>
      </c>
      <c r="J193" s="83"/>
      <c r="K193" s="83"/>
      <c r="L193" s="83"/>
      <c r="M193" s="83">
        <v>18000</v>
      </c>
      <c r="N193" s="83"/>
      <c r="O193" s="82"/>
      <c r="P193" s="4"/>
      <c r="Q193" s="4"/>
      <c r="R193" s="4"/>
      <c r="S193" s="4"/>
      <c r="T193" s="4"/>
      <c r="U193" s="4"/>
    </row>
    <row r="194" spans="1:21" ht="30" customHeight="1" x14ac:dyDescent="0.3">
      <c r="A194" s="163" t="s">
        <v>196</v>
      </c>
      <c r="B194" s="163"/>
      <c r="C194" s="163"/>
      <c r="D194" s="163"/>
      <c r="E194" s="163"/>
      <c r="F194" s="25"/>
      <c r="G194" s="25"/>
      <c r="H194" s="84"/>
      <c r="I194" s="84"/>
      <c r="J194" s="83"/>
      <c r="K194" s="83"/>
      <c r="L194" s="83"/>
      <c r="M194" s="83"/>
      <c r="N194" s="83"/>
      <c r="O194" s="82"/>
      <c r="P194" s="4"/>
      <c r="Q194" s="4"/>
      <c r="R194" s="4"/>
      <c r="S194" s="4"/>
      <c r="T194" s="4"/>
      <c r="U194" s="4"/>
    </row>
    <row r="195" spans="1:21" ht="25.9" customHeight="1" x14ac:dyDescent="0.3">
      <c r="A195" s="164" t="s">
        <v>197</v>
      </c>
      <c r="B195" s="164"/>
      <c r="C195" s="164"/>
      <c r="D195" s="164"/>
      <c r="E195" s="164"/>
      <c r="F195" s="25"/>
      <c r="G195" s="25"/>
      <c r="H195" s="84"/>
      <c r="I195" s="84"/>
      <c r="J195" s="83"/>
      <c r="K195" s="83"/>
      <c r="L195" s="83"/>
      <c r="M195" s="83"/>
      <c r="N195" s="83"/>
      <c r="O195" s="82"/>
      <c r="P195" s="4"/>
      <c r="Q195" s="4"/>
      <c r="R195" s="4"/>
      <c r="S195" s="4"/>
      <c r="T195" s="4"/>
      <c r="U195" s="4"/>
    </row>
    <row r="196" spans="1:21" ht="30" customHeight="1" x14ac:dyDescent="0.3">
      <c r="A196" s="165" t="s">
        <v>252</v>
      </c>
      <c r="B196" s="165"/>
      <c r="C196" s="25" t="s">
        <v>50</v>
      </c>
      <c r="D196" s="21">
        <v>2240</v>
      </c>
      <c r="E196" s="42" t="s">
        <v>51</v>
      </c>
      <c r="F196" s="25">
        <v>1080000</v>
      </c>
      <c r="G196" s="25"/>
      <c r="H196" s="84">
        <f t="shared" ref="H196:I201" si="17">F196+J196+M196+P196+S196</f>
        <v>1080000</v>
      </c>
      <c r="I196" s="84">
        <f t="shared" si="17"/>
        <v>0</v>
      </c>
      <c r="J196" s="83"/>
      <c r="K196" s="83"/>
      <c r="L196" s="83"/>
      <c r="M196" s="83"/>
      <c r="N196" s="83"/>
      <c r="O196" s="82"/>
      <c r="P196" s="4"/>
      <c r="Q196" s="4"/>
      <c r="R196" s="4"/>
      <c r="S196" s="4"/>
      <c r="T196" s="4"/>
      <c r="U196" s="4"/>
    </row>
    <row r="197" spans="1:21" ht="26.25" customHeight="1" x14ac:dyDescent="0.3">
      <c r="A197" s="148" t="s">
        <v>198</v>
      </c>
      <c r="B197" s="148"/>
      <c r="C197" s="25" t="s">
        <v>50</v>
      </c>
      <c r="D197" s="21">
        <v>2240</v>
      </c>
      <c r="E197" s="42" t="s">
        <v>53</v>
      </c>
      <c r="F197" s="25">
        <v>945000</v>
      </c>
      <c r="G197" s="25"/>
      <c r="H197" s="84">
        <f t="shared" si="17"/>
        <v>945000</v>
      </c>
      <c r="I197" s="84">
        <f t="shared" si="17"/>
        <v>0</v>
      </c>
      <c r="J197" s="83"/>
      <c r="K197" s="83"/>
      <c r="L197" s="83"/>
      <c r="M197" s="83"/>
      <c r="N197" s="83"/>
      <c r="O197" s="82"/>
      <c r="P197" s="4"/>
      <c r="Q197" s="4"/>
      <c r="R197" s="4"/>
      <c r="S197" s="4"/>
      <c r="T197" s="4"/>
      <c r="U197" s="4"/>
    </row>
    <row r="198" spans="1:21" ht="24.75" customHeight="1" x14ac:dyDescent="0.3">
      <c r="A198" s="165" t="s">
        <v>270</v>
      </c>
      <c r="B198" s="165"/>
      <c r="C198" s="25" t="s">
        <v>50</v>
      </c>
      <c r="D198" s="21">
        <v>2240</v>
      </c>
      <c r="E198" s="42" t="s">
        <v>125</v>
      </c>
      <c r="F198" s="25">
        <v>1074000</v>
      </c>
      <c r="G198" s="25"/>
      <c r="H198" s="84">
        <f t="shared" si="17"/>
        <v>1074000</v>
      </c>
      <c r="I198" s="84">
        <f t="shared" si="17"/>
        <v>0</v>
      </c>
      <c r="J198" s="83"/>
      <c r="K198" s="83"/>
      <c r="L198" s="83"/>
      <c r="M198" s="83"/>
      <c r="N198" s="83"/>
      <c r="O198" s="82"/>
      <c r="P198" s="4"/>
      <c r="Q198" s="4"/>
      <c r="R198" s="4"/>
      <c r="S198" s="4"/>
      <c r="T198" s="4"/>
      <c r="U198" s="4"/>
    </row>
    <row r="199" spans="1:21" ht="38.25" customHeight="1" x14ac:dyDescent="0.3">
      <c r="A199" s="148" t="s">
        <v>199</v>
      </c>
      <c r="B199" s="148"/>
      <c r="C199" s="25" t="s">
        <v>50</v>
      </c>
      <c r="D199" s="21">
        <v>2240</v>
      </c>
      <c r="E199" s="42" t="s">
        <v>127</v>
      </c>
      <c r="F199" s="25">
        <v>60000</v>
      </c>
      <c r="G199" s="25"/>
      <c r="H199" s="84">
        <f t="shared" si="17"/>
        <v>400000</v>
      </c>
      <c r="I199" s="84">
        <f t="shared" si="17"/>
        <v>0</v>
      </c>
      <c r="J199" s="83">
        <v>340000</v>
      </c>
      <c r="K199" s="83"/>
      <c r="L199" s="83"/>
      <c r="M199" s="83"/>
      <c r="N199" s="83"/>
      <c r="O199" s="82"/>
      <c r="P199" s="4"/>
      <c r="Q199" s="4"/>
      <c r="R199" s="4"/>
      <c r="S199" s="4"/>
      <c r="T199" s="4"/>
      <c r="U199" s="4"/>
    </row>
    <row r="200" spans="1:21" ht="28.5" customHeight="1" x14ac:dyDescent="0.3">
      <c r="A200" s="148" t="s">
        <v>200</v>
      </c>
      <c r="B200" s="148"/>
      <c r="C200" s="25" t="s">
        <v>50</v>
      </c>
      <c r="D200" s="21">
        <v>2240</v>
      </c>
      <c r="E200" s="42" t="s">
        <v>128</v>
      </c>
      <c r="F200" s="25">
        <v>45000</v>
      </c>
      <c r="G200" s="25"/>
      <c r="H200" s="84">
        <f t="shared" si="17"/>
        <v>90000</v>
      </c>
      <c r="I200" s="84">
        <f t="shared" si="17"/>
        <v>0</v>
      </c>
      <c r="J200" s="83"/>
      <c r="K200" s="83"/>
      <c r="L200" s="83"/>
      <c r="M200" s="83">
        <v>45000</v>
      </c>
      <c r="N200" s="83"/>
      <c r="O200" s="82"/>
      <c r="P200" s="4"/>
      <c r="Q200" s="4"/>
      <c r="R200" s="4"/>
      <c r="S200" s="4"/>
      <c r="T200" s="4"/>
      <c r="U200" s="4"/>
    </row>
    <row r="201" spans="1:21" ht="25.5" customHeight="1" x14ac:dyDescent="0.3">
      <c r="A201" s="148" t="s">
        <v>201</v>
      </c>
      <c r="B201" s="148"/>
      <c r="C201" s="25" t="s">
        <v>50</v>
      </c>
      <c r="D201" s="21">
        <v>2240</v>
      </c>
      <c r="E201" s="42" t="s">
        <v>130</v>
      </c>
      <c r="F201" s="25">
        <v>230000</v>
      </c>
      <c r="G201" s="25"/>
      <c r="H201" s="84">
        <f t="shared" si="17"/>
        <v>230000</v>
      </c>
      <c r="I201" s="84">
        <f t="shared" si="17"/>
        <v>0</v>
      </c>
      <c r="J201" s="83"/>
      <c r="K201" s="83"/>
      <c r="L201" s="83"/>
      <c r="M201" s="83"/>
      <c r="N201" s="83"/>
      <c r="O201" s="82"/>
      <c r="P201" s="4"/>
      <c r="Q201" s="4"/>
      <c r="R201" s="4"/>
      <c r="S201" s="4"/>
      <c r="T201" s="4"/>
      <c r="U201" s="4"/>
    </row>
    <row r="202" spans="1:21" ht="33.75" customHeight="1" x14ac:dyDescent="0.3">
      <c r="A202" s="163" t="s">
        <v>202</v>
      </c>
      <c r="B202" s="163"/>
      <c r="C202" s="20"/>
      <c r="D202" s="120"/>
      <c r="E202" s="90"/>
      <c r="F202" s="25"/>
      <c r="G202" s="25"/>
      <c r="H202" s="84"/>
      <c r="I202" s="84"/>
      <c r="J202" s="83"/>
      <c r="K202" s="83"/>
      <c r="L202" s="83"/>
      <c r="M202" s="83"/>
      <c r="N202" s="83"/>
      <c r="O202" s="82"/>
      <c r="P202" s="4"/>
      <c r="Q202" s="4"/>
      <c r="R202" s="4"/>
      <c r="S202" s="4"/>
      <c r="T202" s="4"/>
      <c r="U202" s="4"/>
    </row>
    <row r="203" spans="1:21" ht="58.5" customHeight="1" x14ac:dyDescent="0.3">
      <c r="A203" s="164" t="s">
        <v>203</v>
      </c>
      <c r="B203" s="164"/>
      <c r="C203" s="90"/>
      <c r="D203" s="21"/>
      <c r="E203" s="25"/>
      <c r="F203" s="25"/>
      <c r="G203" s="25"/>
      <c r="H203" s="84"/>
      <c r="I203" s="84"/>
      <c r="J203" s="83"/>
      <c r="K203" s="83"/>
      <c r="L203" s="83"/>
      <c r="M203" s="83"/>
      <c r="N203" s="83"/>
      <c r="O203" s="82"/>
      <c r="P203" s="4"/>
      <c r="Q203" s="4"/>
      <c r="R203" s="4"/>
      <c r="S203" s="4"/>
      <c r="T203" s="4"/>
      <c r="U203" s="4"/>
    </row>
    <row r="204" spans="1:21" ht="42.75" customHeight="1" x14ac:dyDescent="0.3">
      <c r="A204" s="148" t="s">
        <v>204</v>
      </c>
      <c r="B204" s="148"/>
      <c r="C204" s="25" t="s">
        <v>205</v>
      </c>
      <c r="D204" s="21">
        <v>2240</v>
      </c>
      <c r="E204" s="25" t="s">
        <v>51</v>
      </c>
      <c r="F204" s="25">
        <v>800000</v>
      </c>
      <c r="G204" s="25"/>
      <c r="H204" s="84">
        <f>F204+J204+M204+P204+S204</f>
        <v>800000</v>
      </c>
      <c r="I204" s="84">
        <f>G204+K204+N204+Q204+T204</f>
        <v>0</v>
      </c>
      <c r="J204" s="83"/>
      <c r="K204" s="83"/>
      <c r="L204" s="83"/>
      <c r="M204" s="83"/>
      <c r="N204" s="83"/>
      <c r="O204" s="82"/>
      <c r="P204" s="4"/>
      <c r="Q204" s="4"/>
      <c r="R204" s="4"/>
      <c r="S204" s="4"/>
      <c r="T204" s="4"/>
      <c r="U204" s="4"/>
    </row>
    <row r="205" spans="1:21" ht="39.75" customHeight="1" x14ac:dyDescent="0.3">
      <c r="A205" s="148" t="s">
        <v>206</v>
      </c>
      <c r="B205" s="148"/>
      <c r="C205" s="25" t="s">
        <v>233</v>
      </c>
      <c r="D205" s="21"/>
      <c r="E205" s="25" t="s">
        <v>53</v>
      </c>
      <c r="F205" s="25">
        <v>600000</v>
      </c>
      <c r="G205" s="25"/>
      <c r="H205" s="84">
        <f>F205+J205+M205+P205+S205</f>
        <v>600000</v>
      </c>
      <c r="I205" s="84">
        <f>G205+K205+N205+Q205+T205</f>
        <v>0</v>
      </c>
      <c r="J205" s="83"/>
      <c r="K205" s="83"/>
      <c r="L205" s="83"/>
      <c r="M205" s="83"/>
      <c r="N205" s="83"/>
      <c r="O205" s="82"/>
      <c r="P205" s="4"/>
      <c r="Q205" s="4"/>
      <c r="R205" s="4"/>
      <c r="S205" s="4"/>
      <c r="T205" s="4"/>
      <c r="U205" s="4"/>
    </row>
    <row r="206" spans="1:21" ht="40.5" customHeight="1" x14ac:dyDescent="0.3">
      <c r="A206" s="163" t="s">
        <v>207</v>
      </c>
      <c r="B206" s="163"/>
      <c r="C206" s="20"/>
      <c r="D206" s="21"/>
      <c r="E206" s="25"/>
      <c r="F206" s="25"/>
      <c r="G206" s="25"/>
      <c r="H206" s="84"/>
      <c r="I206" s="84"/>
      <c r="J206" s="83"/>
      <c r="K206" s="83"/>
      <c r="L206" s="83"/>
      <c r="M206" s="83"/>
      <c r="N206" s="83"/>
      <c r="O206" s="82"/>
      <c r="P206" s="4"/>
      <c r="Q206" s="4"/>
      <c r="R206" s="4"/>
      <c r="S206" s="4"/>
      <c r="T206" s="4"/>
      <c r="U206" s="4"/>
    </row>
    <row r="207" spans="1:21" ht="44.25" customHeight="1" x14ac:dyDescent="0.3">
      <c r="A207" s="164" t="s">
        <v>208</v>
      </c>
      <c r="B207" s="164"/>
      <c r="C207" s="90"/>
      <c r="D207" s="21"/>
      <c r="E207" s="25"/>
      <c r="F207" s="25"/>
      <c r="G207" s="25"/>
      <c r="H207" s="84"/>
      <c r="I207" s="84"/>
      <c r="J207" s="83"/>
      <c r="K207" s="83"/>
      <c r="L207" s="83"/>
      <c r="M207" s="83"/>
      <c r="N207" s="83"/>
      <c r="O207" s="82"/>
      <c r="P207" s="4"/>
      <c r="Q207" s="4"/>
      <c r="R207" s="4"/>
      <c r="S207" s="4"/>
      <c r="T207" s="4"/>
      <c r="U207" s="4"/>
    </row>
    <row r="208" spans="1:21" ht="30" customHeight="1" x14ac:dyDescent="0.3">
      <c r="A208" s="148" t="s">
        <v>209</v>
      </c>
      <c r="B208" s="148"/>
      <c r="C208" s="25" t="s">
        <v>234</v>
      </c>
      <c r="D208" s="120"/>
      <c r="E208" s="25" t="s">
        <v>51</v>
      </c>
      <c r="F208" s="25">
        <v>1060000</v>
      </c>
      <c r="G208" s="25"/>
      <c r="H208" s="84">
        <f t="shared" ref="H208:H218" si="18">F208+J208+M208+P208+S208</f>
        <v>0</v>
      </c>
      <c r="I208" s="84">
        <f t="shared" ref="I208:I218" si="19">G208+K208+N208+Q208+T208</f>
        <v>0</v>
      </c>
      <c r="J208" s="83">
        <v>-1060000</v>
      </c>
      <c r="K208" s="83"/>
      <c r="L208" s="83"/>
      <c r="M208" s="83"/>
      <c r="N208" s="83"/>
      <c r="O208" s="82"/>
      <c r="P208" s="4"/>
      <c r="Q208" s="4"/>
      <c r="R208" s="4"/>
      <c r="S208" s="4"/>
      <c r="T208" s="4"/>
      <c r="U208" s="4"/>
    </row>
    <row r="209" spans="1:21" ht="33" customHeight="1" x14ac:dyDescent="0.3">
      <c r="A209" s="148"/>
      <c r="B209" s="148"/>
      <c r="C209" s="25" t="s">
        <v>234</v>
      </c>
      <c r="D209" s="120"/>
      <c r="E209" s="25" t="s">
        <v>51</v>
      </c>
      <c r="F209" s="25"/>
      <c r="G209" s="25">
        <v>360000</v>
      </c>
      <c r="H209" s="84">
        <f t="shared" si="18"/>
        <v>0</v>
      </c>
      <c r="I209" s="84">
        <f t="shared" si="19"/>
        <v>0</v>
      </c>
      <c r="J209" s="83"/>
      <c r="K209" s="83">
        <v>-360000</v>
      </c>
      <c r="L209" s="83"/>
      <c r="M209" s="83"/>
      <c r="N209" s="83"/>
      <c r="O209" s="82"/>
      <c r="P209" s="4"/>
      <c r="Q209" s="4"/>
      <c r="R209" s="4"/>
      <c r="S209" s="4"/>
      <c r="T209" s="4"/>
      <c r="U209" s="4"/>
    </row>
    <row r="210" spans="1:21" ht="41.25" customHeight="1" x14ac:dyDescent="0.3">
      <c r="A210" s="148" t="s">
        <v>210</v>
      </c>
      <c r="B210" s="148"/>
      <c r="C210" s="25" t="s">
        <v>50</v>
      </c>
      <c r="D210" s="120"/>
      <c r="E210" s="25" t="s">
        <v>53</v>
      </c>
      <c r="F210" s="25"/>
      <c r="G210" s="25">
        <v>5000000</v>
      </c>
      <c r="H210" s="84">
        <f t="shared" si="18"/>
        <v>0</v>
      </c>
      <c r="I210" s="84">
        <f t="shared" si="19"/>
        <v>3700000</v>
      </c>
      <c r="J210" s="83"/>
      <c r="K210" s="83"/>
      <c r="L210" s="83"/>
      <c r="M210" s="83"/>
      <c r="N210" s="83">
        <v>-1300000</v>
      </c>
      <c r="O210" s="82"/>
      <c r="P210" s="4"/>
      <c r="Q210" s="4"/>
      <c r="R210" s="4"/>
      <c r="S210" s="4"/>
      <c r="T210" s="4"/>
      <c r="U210" s="4"/>
    </row>
    <row r="211" spans="1:21" ht="23.45" customHeight="1" x14ac:dyDescent="0.3">
      <c r="A211" s="148" t="s">
        <v>211</v>
      </c>
      <c r="B211" s="148"/>
      <c r="C211" s="25" t="s">
        <v>50</v>
      </c>
      <c r="D211" s="21"/>
      <c r="E211" s="25" t="s">
        <v>125</v>
      </c>
      <c r="F211" s="25"/>
      <c r="G211" s="25"/>
      <c r="H211" s="84">
        <f t="shared" si="18"/>
        <v>0</v>
      </c>
      <c r="I211" s="84">
        <f t="shared" si="19"/>
        <v>0</v>
      </c>
      <c r="J211" s="83"/>
      <c r="K211" s="83"/>
      <c r="L211" s="83"/>
      <c r="M211" s="83"/>
      <c r="N211" s="83"/>
      <c r="O211" s="82"/>
      <c r="P211" s="4"/>
      <c r="Q211" s="4"/>
      <c r="R211" s="4"/>
      <c r="S211" s="4"/>
      <c r="T211" s="4"/>
      <c r="U211" s="4"/>
    </row>
    <row r="212" spans="1:21" ht="21" customHeight="1" x14ac:dyDescent="0.3">
      <c r="A212" s="148"/>
      <c r="B212" s="148"/>
      <c r="C212" s="25" t="s">
        <v>50</v>
      </c>
      <c r="D212" s="120"/>
      <c r="E212" s="25" t="s">
        <v>125</v>
      </c>
      <c r="F212" s="25"/>
      <c r="G212" s="25">
        <v>10000000</v>
      </c>
      <c r="H212" s="84">
        <f t="shared" si="18"/>
        <v>0</v>
      </c>
      <c r="I212" s="84">
        <f t="shared" si="19"/>
        <v>0</v>
      </c>
      <c r="J212" s="83"/>
      <c r="K212" s="83"/>
      <c r="L212" s="83"/>
      <c r="M212" s="83"/>
      <c r="N212" s="83">
        <v>-10000000</v>
      </c>
      <c r="O212" s="82"/>
      <c r="P212" s="4"/>
      <c r="Q212" s="4"/>
      <c r="R212" s="4"/>
      <c r="S212" s="4"/>
      <c r="T212" s="4"/>
      <c r="U212" s="4"/>
    </row>
    <row r="213" spans="1:21" ht="46.5" customHeight="1" x14ac:dyDescent="0.3">
      <c r="A213" s="148" t="s">
        <v>212</v>
      </c>
      <c r="B213" s="148"/>
      <c r="C213" s="25" t="s">
        <v>50</v>
      </c>
      <c r="D213" s="120"/>
      <c r="E213" s="25" t="s">
        <v>127</v>
      </c>
      <c r="F213" s="25">
        <v>0</v>
      </c>
      <c r="G213" s="25"/>
      <c r="H213" s="84">
        <f t="shared" si="18"/>
        <v>100000</v>
      </c>
      <c r="I213" s="84">
        <f t="shared" si="19"/>
        <v>0</v>
      </c>
      <c r="J213" s="83"/>
      <c r="K213" s="83"/>
      <c r="L213" s="83"/>
      <c r="M213" s="83">
        <v>100000</v>
      </c>
      <c r="N213" s="83"/>
      <c r="O213" s="82"/>
      <c r="P213" s="4"/>
      <c r="Q213" s="4"/>
      <c r="R213" s="4"/>
      <c r="S213" s="4"/>
      <c r="T213" s="4"/>
      <c r="U213" s="4"/>
    </row>
    <row r="214" spans="1:21" ht="39" customHeight="1" x14ac:dyDescent="0.3">
      <c r="A214" s="148" t="s">
        <v>213</v>
      </c>
      <c r="B214" s="148"/>
      <c r="C214" s="25" t="s">
        <v>235</v>
      </c>
      <c r="D214" s="120"/>
      <c r="E214" s="25" t="s">
        <v>128</v>
      </c>
      <c r="F214" s="25">
        <v>1260000</v>
      </c>
      <c r="G214" s="25"/>
      <c r="H214" s="84">
        <f t="shared" si="18"/>
        <v>1260000</v>
      </c>
      <c r="I214" s="84">
        <f t="shared" si="19"/>
        <v>0</v>
      </c>
      <c r="J214" s="83"/>
      <c r="K214" s="83"/>
      <c r="L214" s="83"/>
      <c r="M214" s="83"/>
      <c r="N214" s="83"/>
      <c r="O214" s="87"/>
      <c r="P214" s="4"/>
      <c r="Q214" s="4"/>
      <c r="R214" s="4"/>
      <c r="S214" s="4"/>
      <c r="T214" s="4"/>
      <c r="U214" s="4"/>
    </row>
    <row r="215" spans="1:21" ht="38.25" customHeight="1" x14ac:dyDescent="0.3">
      <c r="A215" s="148" t="s">
        <v>214</v>
      </c>
      <c r="B215" s="148"/>
      <c r="C215" s="25" t="s">
        <v>236</v>
      </c>
      <c r="D215" s="120"/>
      <c r="E215" s="25" t="s">
        <v>130</v>
      </c>
      <c r="F215" s="25">
        <v>1260000</v>
      </c>
      <c r="G215" s="25"/>
      <c r="H215" s="84">
        <f t="shared" si="18"/>
        <v>630000</v>
      </c>
      <c r="I215" s="84">
        <f t="shared" si="19"/>
        <v>0</v>
      </c>
      <c r="J215" s="83"/>
      <c r="K215" s="83"/>
      <c r="L215" s="83"/>
      <c r="M215" s="83">
        <v>-630000</v>
      </c>
      <c r="N215" s="83"/>
      <c r="O215" s="82"/>
      <c r="P215" s="4"/>
      <c r="Q215" s="4"/>
      <c r="R215" s="4"/>
      <c r="S215" s="4"/>
      <c r="T215" s="4"/>
      <c r="U215" s="4"/>
    </row>
    <row r="216" spans="1:21" ht="39.75" customHeight="1" x14ac:dyDescent="0.3">
      <c r="A216" s="148" t="s">
        <v>215</v>
      </c>
      <c r="B216" s="148"/>
      <c r="C216" s="25" t="s">
        <v>234</v>
      </c>
      <c r="D216" s="120"/>
      <c r="E216" s="25" t="s">
        <v>132</v>
      </c>
      <c r="F216" s="25">
        <v>1260000</v>
      </c>
      <c r="G216" s="25"/>
      <c r="H216" s="84">
        <f t="shared" si="18"/>
        <v>630000</v>
      </c>
      <c r="I216" s="84">
        <f t="shared" si="19"/>
        <v>0</v>
      </c>
      <c r="J216" s="83"/>
      <c r="K216" s="83"/>
      <c r="L216" s="83"/>
      <c r="M216" s="83">
        <v>-630000</v>
      </c>
      <c r="N216" s="83"/>
      <c r="O216" s="82"/>
      <c r="P216" s="4"/>
      <c r="Q216" s="4"/>
      <c r="R216" s="4"/>
      <c r="S216" s="4"/>
      <c r="T216" s="4"/>
      <c r="U216" s="4"/>
    </row>
    <row r="217" spans="1:21" ht="33" customHeight="1" x14ac:dyDescent="0.3">
      <c r="A217" s="148" t="s">
        <v>216</v>
      </c>
      <c r="B217" s="148"/>
      <c r="C217" s="25" t="s">
        <v>50</v>
      </c>
      <c r="D217" s="21">
        <v>3122</v>
      </c>
      <c r="E217" s="25" t="s">
        <v>134</v>
      </c>
      <c r="F217" s="25"/>
      <c r="G217" s="25">
        <v>3000000</v>
      </c>
      <c r="H217" s="84">
        <f t="shared" si="18"/>
        <v>0</v>
      </c>
      <c r="I217" s="84">
        <f t="shared" si="19"/>
        <v>0</v>
      </c>
      <c r="J217" s="83"/>
      <c r="K217" s="83">
        <v>-2000000</v>
      </c>
      <c r="L217" s="83"/>
      <c r="M217" s="83"/>
      <c r="N217" s="83">
        <v>-1000000</v>
      </c>
      <c r="O217" s="82"/>
      <c r="P217" s="4"/>
      <c r="Q217" s="4"/>
      <c r="R217" s="4"/>
      <c r="S217" s="4"/>
      <c r="T217" s="4"/>
      <c r="U217" s="4"/>
    </row>
    <row r="218" spans="1:21" ht="36.75" customHeight="1" x14ac:dyDescent="0.3">
      <c r="A218" s="148" t="s">
        <v>245</v>
      </c>
      <c r="B218" s="148"/>
      <c r="C218" s="25" t="s">
        <v>50</v>
      </c>
      <c r="D218" s="21">
        <v>2240</v>
      </c>
      <c r="E218" s="25" t="s">
        <v>136</v>
      </c>
      <c r="F218" s="25">
        <v>0</v>
      </c>
      <c r="G218" s="25"/>
      <c r="H218" s="84">
        <f t="shared" si="18"/>
        <v>475000</v>
      </c>
      <c r="I218" s="84">
        <f t="shared" si="19"/>
        <v>0</v>
      </c>
      <c r="J218" s="83">
        <v>665000</v>
      </c>
      <c r="K218" s="83"/>
      <c r="L218" s="83"/>
      <c r="M218" s="83">
        <v>-190000</v>
      </c>
      <c r="N218" s="83"/>
      <c r="O218" s="82"/>
      <c r="P218" s="4"/>
      <c r="Q218" s="4"/>
      <c r="R218" s="4"/>
      <c r="S218" s="4"/>
      <c r="T218" s="4"/>
      <c r="U218" s="4"/>
    </row>
    <row r="219" spans="1:21" ht="36.75" customHeight="1" x14ac:dyDescent="0.3">
      <c r="A219" s="148" t="s">
        <v>271</v>
      </c>
      <c r="B219" s="148"/>
      <c r="C219" s="25" t="s">
        <v>52</v>
      </c>
      <c r="D219" s="21"/>
      <c r="E219" s="25" t="s">
        <v>138</v>
      </c>
      <c r="F219" s="25">
        <v>0</v>
      </c>
      <c r="G219" s="25"/>
      <c r="H219" s="84">
        <f>F219+J219+M219+P219+S219</f>
        <v>0</v>
      </c>
      <c r="I219" s="84"/>
      <c r="J219" s="83"/>
      <c r="K219" s="83"/>
      <c r="L219" s="83"/>
      <c r="M219" s="83"/>
      <c r="N219" s="83"/>
      <c r="O219" s="82"/>
      <c r="P219" s="4"/>
      <c r="Q219" s="4"/>
      <c r="R219" s="4"/>
      <c r="S219" s="4"/>
      <c r="T219" s="4"/>
      <c r="U219" s="4"/>
    </row>
    <row r="220" spans="1:21" ht="48.75" customHeight="1" x14ac:dyDescent="0.3">
      <c r="A220" s="155" t="s">
        <v>217</v>
      </c>
      <c r="B220" s="156"/>
      <c r="C220" s="91"/>
      <c r="D220" s="120"/>
      <c r="E220" s="42"/>
      <c r="F220" s="25"/>
      <c r="G220" s="25"/>
      <c r="H220" s="84"/>
      <c r="I220" s="84"/>
      <c r="J220" s="83"/>
      <c r="K220" s="83"/>
      <c r="L220" s="83"/>
      <c r="M220" s="83"/>
      <c r="N220" s="83"/>
      <c r="O220" s="82"/>
      <c r="P220" s="4"/>
      <c r="Q220" s="4"/>
      <c r="R220" s="4"/>
      <c r="S220" s="4"/>
      <c r="T220" s="4"/>
      <c r="U220" s="4"/>
    </row>
    <row r="221" spans="1:21" ht="30.75" customHeight="1" x14ac:dyDescent="0.3">
      <c r="A221" s="147" t="s">
        <v>218</v>
      </c>
      <c r="B221" s="148"/>
      <c r="C221" s="25" t="s">
        <v>50</v>
      </c>
      <c r="D221" s="21">
        <v>2240</v>
      </c>
      <c r="E221" s="25" t="s">
        <v>57</v>
      </c>
      <c r="F221" s="92">
        <v>200000</v>
      </c>
      <c r="G221" s="92"/>
      <c r="H221" s="84">
        <f>F221+J221+M221+P221+S221</f>
        <v>0</v>
      </c>
      <c r="I221" s="84">
        <f>G221+K221+N221+Q221+T221</f>
        <v>0</v>
      </c>
      <c r="J221" s="83"/>
      <c r="K221" s="83"/>
      <c r="L221" s="83"/>
      <c r="M221" s="83">
        <v>-200000</v>
      </c>
      <c r="N221" s="83"/>
      <c r="O221" s="82"/>
      <c r="P221" s="4"/>
      <c r="Q221" s="4"/>
      <c r="R221" s="4"/>
      <c r="S221" s="4"/>
      <c r="T221" s="4"/>
      <c r="U221" s="4"/>
    </row>
    <row r="222" spans="1:21" ht="23.25" customHeight="1" x14ac:dyDescent="0.3">
      <c r="A222" s="147"/>
      <c r="B222" s="148"/>
      <c r="C222" s="25" t="s">
        <v>50</v>
      </c>
      <c r="D222" s="21">
        <v>3110</v>
      </c>
      <c r="E222" s="25" t="s">
        <v>57</v>
      </c>
      <c r="F222" s="92"/>
      <c r="G222" s="92">
        <v>400000</v>
      </c>
      <c r="H222" s="84">
        <f>F222+J222+M222+P222+S222</f>
        <v>0</v>
      </c>
      <c r="I222" s="84">
        <f>G222+K222+N222+Q222+T222</f>
        <v>0</v>
      </c>
      <c r="J222" s="83"/>
      <c r="K222" s="83"/>
      <c r="L222" s="83"/>
      <c r="M222" s="83"/>
      <c r="N222" s="83">
        <v>-400000</v>
      </c>
      <c r="O222" s="82"/>
      <c r="P222" s="4"/>
      <c r="Q222" s="4"/>
      <c r="R222" s="4"/>
      <c r="S222" s="4"/>
      <c r="T222" s="4"/>
      <c r="U222" s="4"/>
    </row>
    <row r="223" spans="1:21" ht="37.5" customHeight="1" x14ac:dyDescent="0.3">
      <c r="A223" s="155" t="s">
        <v>287</v>
      </c>
      <c r="B223" s="156"/>
      <c r="C223" s="93"/>
      <c r="D223" s="120"/>
      <c r="E223" s="90"/>
      <c r="F223" s="33"/>
      <c r="G223" s="33"/>
      <c r="H223" s="84"/>
      <c r="I223" s="84"/>
      <c r="J223" s="83"/>
      <c r="K223" s="83"/>
      <c r="L223" s="83"/>
      <c r="M223" s="83"/>
      <c r="N223" s="83"/>
      <c r="O223" s="82"/>
      <c r="P223" s="4"/>
      <c r="Q223" s="4"/>
      <c r="R223" s="4"/>
      <c r="S223" s="4"/>
      <c r="T223" s="4"/>
      <c r="U223" s="4"/>
    </row>
    <row r="224" spans="1:21" ht="37.15" customHeight="1" x14ac:dyDescent="0.3">
      <c r="A224" s="161" t="s">
        <v>237</v>
      </c>
      <c r="B224" s="162"/>
      <c r="C224" s="93" t="s">
        <v>234</v>
      </c>
      <c r="D224" s="120"/>
      <c r="E224" s="25" t="s">
        <v>96</v>
      </c>
      <c r="F224" s="92">
        <v>552000</v>
      </c>
      <c r="G224" s="33"/>
      <c r="H224" s="84">
        <f t="shared" ref="H224:I228" si="20">F224+J224+M224+P224+S224</f>
        <v>0</v>
      </c>
      <c r="I224" s="84">
        <f t="shared" si="20"/>
        <v>0</v>
      </c>
      <c r="J224" s="83"/>
      <c r="K224" s="83"/>
      <c r="L224" s="83"/>
      <c r="M224" s="83">
        <v>-552000</v>
      </c>
      <c r="N224" s="83"/>
      <c r="O224" s="82"/>
      <c r="P224" s="4"/>
      <c r="Q224" s="4"/>
      <c r="R224" s="4"/>
      <c r="S224" s="4"/>
      <c r="T224" s="4"/>
      <c r="U224" s="4"/>
    </row>
    <row r="225" spans="1:21" ht="30.75" customHeight="1" x14ac:dyDescent="0.3">
      <c r="A225" s="161" t="s">
        <v>238</v>
      </c>
      <c r="B225" s="162"/>
      <c r="C225" s="93" t="s">
        <v>235</v>
      </c>
      <c r="D225" s="120"/>
      <c r="E225" s="25" t="s">
        <v>98</v>
      </c>
      <c r="F225" s="92">
        <v>327600</v>
      </c>
      <c r="G225" s="33"/>
      <c r="H225" s="84">
        <f t="shared" si="20"/>
        <v>487200</v>
      </c>
      <c r="I225" s="84">
        <f t="shared" si="20"/>
        <v>0</v>
      </c>
      <c r="J225" s="83">
        <v>126000</v>
      </c>
      <c r="K225" s="83"/>
      <c r="L225" s="83"/>
      <c r="M225" s="83">
        <v>33600</v>
      </c>
      <c r="N225" s="83"/>
      <c r="O225" s="82"/>
      <c r="P225" s="4"/>
      <c r="Q225" s="4"/>
      <c r="R225" s="4"/>
      <c r="S225" s="4"/>
      <c r="T225" s="4"/>
      <c r="U225" s="4"/>
    </row>
    <row r="226" spans="1:21" ht="30.75" customHeight="1" x14ac:dyDescent="0.3">
      <c r="A226" s="161" t="s">
        <v>239</v>
      </c>
      <c r="B226" s="162"/>
      <c r="C226" s="93" t="s">
        <v>236</v>
      </c>
      <c r="D226" s="120"/>
      <c r="E226" s="25" t="s">
        <v>100</v>
      </c>
      <c r="F226" s="92">
        <v>264600</v>
      </c>
      <c r="G226" s="33"/>
      <c r="H226" s="84">
        <f t="shared" si="20"/>
        <v>121800</v>
      </c>
      <c r="I226" s="84">
        <f t="shared" si="20"/>
        <v>0</v>
      </c>
      <c r="J226" s="83"/>
      <c r="K226" s="83"/>
      <c r="L226" s="83"/>
      <c r="M226" s="83">
        <v>-142800</v>
      </c>
      <c r="N226" s="83"/>
      <c r="O226" s="82"/>
      <c r="P226" s="4"/>
      <c r="Q226" s="4"/>
      <c r="R226" s="4"/>
      <c r="S226" s="4"/>
      <c r="T226" s="4"/>
      <c r="U226" s="4"/>
    </row>
    <row r="227" spans="1:21" ht="29.25" customHeight="1" x14ac:dyDescent="0.3">
      <c r="A227" s="161" t="s">
        <v>240</v>
      </c>
      <c r="B227" s="162"/>
      <c r="C227" s="93" t="s">
        <v>234</v>
      </c>
      <c r="D227" s="120"/>
      <c r="E227" s="25" t="s">
        <v>102</v>
      </c>
      <c r="F227" s="92">
        <v>264600</v>
      </c>
      <c r="G227" s="33"/>
      <c r="H227" s="84">
        <f t="shared" si="20"/>
        <v>121800</v>
      </c>
      <c r="I227" s="84">
        <f t="shared" si="20"/>
        <v>0</v>
      </c>
      <c r="J227" s="83"/>
      <c r="K227" s="83"/>
      <c r="L227" s="83"/>
      <c r="M227" s="83">
        <v>-142800</v>
      </c>
      <c r="N227" s="83"/>
      <c r="O227" s="82"/>
      <c r="P227" s="4"/>
      <c r="Q227" s="4"/>
      <c r="R227" s="4"/>
      <c r="S227" s="4"/>
      <c r="T227" s="4"/>
      <c r="U227" s="4"/>
    </row>
    <row r="228" spans="1:21" ht="29.25" customHeight="1" x14ac:dyDescent="0.3">
      <c r="A228" s="161" t="s">
        <v>241</v>
      </c>
      <c r="B228" s="162"/>
      <c r="C228" s="93" t="s">
        <v>50</v>
      </c>
      <c r="D228" s="120"/>
      <c r="E228" s="124" t="s">
        <v>104</v>
      </c>
      <c r="F228" s="92">
        <v>90000</v>
      </c>
      <c r="G228" s="33"/>
      <c r="H228" s="84">
        <f t="shared" si="20"/>
        <v>0</v>
      </c>
      <c r="I228" s="84">
        <f t="shared" si="20"/>
        <v>0</v>
      </c>
      <c r="J228" s="83"/>
      <c r="K228" s="83"/>
      <c r="L228" s="83"/>
      <c r="M228" s="83">
        <v>-90000</v>
      </c>
      <c r="N228" s="83"/>
      <c r="O228" s="82"/>
      <c r="P228" s="4"/>
      <c r="Q228" s="4"/>
      <c r="R228" s="4"/>
      <c r="S228" s="4"/>
      <c r="T228" s="4"/>
      <c r="U228" s="4"/>
    </row>
    <row r="229" spans="1:21" ht="29.25" customHeight="1" x14ac:dyDescent="0.3">
      <c r="A229" s="157" t="s">
        <v>286</v>
      </c>
      <c r="B229" s="158"/>
      <c r="C229" s="93"/>
      <c r="D229" s="120"/>
      <c r="E229" s="25"/>
      <c r="F229" s="92"/>
      <c r="G229" s="33"/>
      <c r="H229" s="84"/>
      <c r="I229" s="84"/>
      <c r="J229" s="83"/>
      <c r="K229" s="83"/>
      <c r="L229" s="83"/>
      <c r="M229" s="83"/>
      <c r="N229" s="83"/>
      <c r="O229" s="82"/>
      <c r="P229" s="4"/>
      <c r="Q229" s="4"/>
      <c r="R229" s="4"/>
      <c r="S229" s="4"/>
      <c r="T229" s="4"/>
      <c r="U229" s="4"/>
    </row>
    <row r="230" spans="1:21" ht="37.5" customHeight="1" x14ac:dyDescent="0.3">
      <c r="A230" s="159" t="s">
        <v>288</v>
      </c>
      <c r="B230" s="160"/>
      <c r="C230" s="93"/>
      <c r="D230" s="120"/>
      <c r="E230" s="25"/>
      <c r="F230" s="92"/>
      <c r="G230" s="33"/>
      <c r="H230" s="84"/>
      <c r="I230" s="84"/>
      <c r="J230" s="83"/>
      <c r="K230" s="83"/>
      <c r="L230" s="83"/>
      <c r="M230" s="83"/>
      <c r="N230" s="83"/>
      <c r="O230" s="82"/>
      <c r="P230" s="4"/>
      <c r="Q230" s="4"/>
      <c r="R230" s="4"/>
      <c r="S230" s="4"/>
      <c r="T230" s="4"/>
      <c r="U230" s="4"/>
    </row>
    <row r="231" spans="1:21" ht="54.75" customHeight="1" x14ac:dyDescent="0.3">
      <c r="A231" s="161" t="s">
        <v>289</v>
      </c>
      <c r="B231" s="162"/>
      <c r="C231" s="93" t="s">
        <v>50</v>
      </c>
      <c r="D231" s="120"/>
      <c r="E231" s="95"/>
      <c r="F231" s="92">
        <v>750000</v>
      </c>
      <c r="G231" s="33"/>
      <c r="H231" s="84">
        <f>F231+J231+M231+P231+S231</f>
        <v>0</v>
      </c>
      <c r="I231" s="84">
        <f>G231+K231+N231+Q231+T231</f>
        <v>0</v>
      </c>
      <c r="J231" s="83"/>
      <c r="K231" s="83"/>
      <c r="L231" s="83"/>
      <c r="M231" s="83">
        <v>-750000</v>
      </c>
      <c r="N231" s="83"/>
      <c r="O231" s="82"/>
      <c r="P231" s="4"/>
      <c r="Q231" s="4"/>
      <c r="R231" s="4"/>
      <c r="S231" s="4"/>
      <c r="T231" s="4"/>
      <c r="U231" s="4"/>
    </row>
    <row r="232" spans="1:21" ht="27.75" customHeight="1" x14ac:dyDescent="0.3">
      <c r="A232" s="157" t="s">
        <v>272</v>
      </c>
      <c r="B232" s="158"/>
      <c r="C232" s="94"/>
      <c r="D232" s="21"/>
      <c r="E232" s="95"/>
      <c r="F232" s="25"/>
      <c r="G232" s="25"/>
      <c r="H232" s="84"/>
      <c r="I232" s="84"/>
      <c r="J232" s="83"/>
      <c r="K232" s="83"/>
      <c r="L232" s="83"/>
      <c r="M232" s="83"/>
      <c r="N232" s="83"/>
      <c r="O232" s="82"/>
      <c r="P232" s="4"/>
      <c r="Q232" s="4"/>
      <c r="R232" s="4"/>
      <c r="S232" s="4"/>
      <c r="T232" s="4"/>
      <c r="U232" s="4"/>
    </row>
    <row r="233" spans="1:21" ht="41.25" customHeight="1" x14ac:dyDescent="0.3">
      <c r="A233" s="155" t="s">
        <v>273</v>
      </c>
      <c r="B233" s="156"/>
      <c r="C233" s="91"/>
      <c r="D233" s="21"/>
      <c r="E233" s="95"/>
      <c r="F233" s="25"/>
      <c r="G233" s="25"/>
      <c r="H233" s="84"/>
      <c r="I233" s="84"/>
      <c r="J233" s="83"/>
      <c r="K233" s="83"/>
      <c r="L233" s="83"/>
      <c r="M233" s="83"/>
      <c r="N233" s="83"/>
      <c r="O233" s="82"/>
      <c r="P233" s="4"/>
      <c r="Q233" s="4"/>
      <c r="R233" s="4"/>
      <c r="S233" s="4"/>
      <c r="T233" s="4"/>
      <c r="U233" s="4"/>
    </row>
    <row r="234" spans="1:21" ht="62.25" customHeight="1" x14ac:dyDescent="0.3">
      <c r="A234" s="147" t="s">
        <v>300</v>
      </c>
      <c r="B234" s="148"/>
      <c r="C234" s="126" t="s">
        <v>50</v>
      </c>
      <c r="D234" s="58"/>
      <c r="E234" s="125" t="s">
        <v>51</v>
      </c>
      <c r="F234" s="124">
        <v>0</v>
      </c>
      <c r="G234" s="124"/>
      <c r="H234" s="84">
        <v>0</v>
      </c>
      <c r="I234" s="84">
        <v>0</v>
      </c>
      <c r="J234" s="83"/>
      <c r="K234" s="83"/>
      <c r="L234" s="83"/>
      <c r="M234" s="83"/>
      <c r="N234" s="83"/>
      <c r="O234" s="82"/>
      <c r="P234" s="4"/>
      <c r="Q234" s="4"/>
      <c r="R234" s="4"/>
      <c r="S234" s="4"/>
      <c r="T234" s="4"/>
      <c r="U234" s="4"/>
    </row>
    <row r="235" spans="1:21" ht="99.75" customHeight="1" x14ac:dyDescent="0.3">
      <c r="A235" s="147" t="s">
        <v>301</v>
      </c>
      <c r="B235" s="148"/>
      <c r="C235" s="126" t="s">
        <v>50</v>
      </c>
      <c r="D235" s="58"/>
      <c r="E235" s="125" t="s">
        <v>53</v>
      </c>
      <c r="F235" s="124">
        <v>0</v>
      </c>
      <c r="G235" s="124"/>
      <c r="H235" s="84">
        <v>0</v>
      </c>
      <c r="I235" s="84">
        <v>0</v>
      </c>
      <c r="J235" s="83"/>
      <c r="K235" s="83"/>
      <c r="L235" s="83"/>
      <c r="M235" s="83"/>
      <c r="N235" s="83"/>
      <c r="O235" s="82"/>
      <c r="P235" s="4"/>
      <c r="Q235" s="4"/>
      <c r="R235" s="4"/>
      <c r="S235" s="4"/>
      <c r="T235" s="4"/>
      <c r="U235" s="4"/>
    </row>
    <row r="236" spans="1:21" ht="81.75" customHeight="1" x14ac:dyDescent="0.3">
      <c r="A236" s="147" t="s">
        <v>302</v>
      </c>
      <c r="B236" s="148"/>
      <c r="C236" s="126" t="s">
        <v>50</v>
      </c>
      <c r="D236" s="58"/>
      <c r="E236" s="125" t="s">
        <v>125</v>
      </c>
      <c r="F236" s="124">
        <v>0</v>
      </c>
      <c r="G236" s="124"/>
      <c r="H236" s="84">
        <v>0</v>
      </c>
      <c r="I236" s="84">
        <v>0</v>
      </c>
      <c r="J236" s="83"/>
      <c r="K236" s="83"/>
      <c r="L236" s="83"/>
      <c r="M236" s="83"/>
      <c r="N236" s="83"/>
      <c r="O236" s="82"/>
      <c r="P236" s="4"/>
      <c r="Q236" s="4"/>
      <c r="R236" s="4"/>
      <c r="S236" s="4"/>
      <c r="T236" s="4"/>
      <c r="U236" s="4"/>
    </row>
    <row r="237" spans="1:21" ht="81.75" customHeight="1" x14ac:dyDescent="0.3">
      <c r="A237" s="147" t="s">
        <v>303</v>
      </c>
      <c r="B237" s="148"/>
      <c r="C237" s="126" t="s">
        <v>50</v>
      </c>
      <c r="D237" s="58"/>
      <c r="E237" s="125" t="s">
        <v>127</v>
      </c>
      <c r="F237" s="124">
        <v>0</v>
      </c>
      <c r="G237" s="124"/>
      <c r="H237" s="84">
        <v>0</v>
      </c>
      <c r="I237" s="84">
        <v>0</v>
      </c>
      <c r="J237" s="83"/>
      <c r="K237" s="83"/>
      <c r="L237" s="83"/>
      <c r="M237" s="83"/>
      <c r="N237" s="83"/>
      <c r="O237" s="82"/>
      <c r="P237" s="4"/>
      <c r="Q237" s="4"/>
      <c r="R237" s="4"/>
      <c r="S237" s="4"/>
      <c r="T237" s="4"/>
      <c r="U237" s="4"/>
    </row>
    <row r="238" spans="1:21" ht="45.75" customHeight="1" x14ac:dyDescent="0.3">
      <c r="A238" s="147" t="s">
        <v>304</v>
      </c>
      <c r="B238" s="148"/>
      <c r="C238" s="126" t="s">
        <v>50</v>
      </c>
      <c r="D238" s="58"/>
      <c r="E238" s="125" t="s">
        <v>128</v>
      </c>
      <c r="F238" s="124">
        <v>0</v>
      </c>
      <c r="G238" s="124"/>
      <c r="H238" s="84">
        <v>0</v>
      </c>
      <c r="I238" s="84">
        <v>0</v>
      </c>
      <c r="J238" s="83"/>
      <c r="K238" s="83"/>
      <c r="L238" s="83"/>
      <c r="M238" s="83"/>
      <c r="N238" s="83"/>
      <c r="O238" s="82"/>
      <c r="P238" s="4"/>
      <c r="Q238" s="4"/>
      <c r="R238" s="4"/>
      <c r="S238" s="4"/>
      <c r="T238" s="4"/>
      <c r="U238" s="4"/>
    </row>
    <row r="239" spans="1:21" ht="41.25" customHeight="1" x14ac:dyDescent="0.3">
      <c r="A239" s="147" t="s">
        <v>305</v>
      </c>
      <c r="B239" s="148"/>
      <c r="C239" s="126" t="s">
        <v>50</v>
      </c>
      <c r="D239" s="58"/>
      <c r="E239" s="125" t="s">
        <v>130</v>
      </c>
      <c r="F239" s="124">
        <v>0</v>
      </c>
      <c r="G239" s="124"/>
      <c r="H239" s="84">
        <v>0</v>
      </c>
      <c r="I239" s="84">
        <v>0</v>
      </c>
      <c r="J239" s="83"/>
      <c r="K239" s="83"/>
      <c r="L239" s="83"/>
      <c r="M239" s="83"/>
      <c r="N239" s="83"/>
      <c r="O239" s="82"/>
      <c r="P239" s="4"/>
      <c r="Q239" s="4"/>
      <c r="R239" s="4"/>
      <c r="S239" s="4"/>
      <c r="T239" s="4"/>
      <c r="U239" s="4"/>
    </row>
    <row r="240" spans="1:21" ht="43.5" customHeight="1" x14ac:dyDescent="0.3">
      <c r="A240" s="147" t="s">
        <v>306</v>
      </c>
      <c r="B240" s="148"/>
      <c r="C240" s="126" t="s">
        <v>50</v>
      </c>
      <c r="D240" s="58" t="s">
        <v>112</v>
      </c>
      <c r="E240" s="125" t="s">
        <v>132</v>
      </c>
      <c r="F240" s="124">
        <v>0</v>
      </c>
      <c r="G240" s="52"/>
      <c r="H240" s="84">
        <v>0</v>
      </c>
      <c r="I240" s="84">
        <f>G240+K240+N240+Q240+T240</f>
        <v>0</v>
      </c>
      <c r="J240" s="83"/>
      <c r="K240" s="83"/>
      <c r="L240" s="83"/>
      <c r="M240" s="83"/>
      <c r="N240" s="83"/>
      <c r="O240" s="87"/>
      <c r="P240" s="4"/>
      <c r="Q240" s="4"/>
      <c r="R240" s="4"/>
      <c r="S240" s="4"/>
      <c r="T240" s="4"/>
      <c r="U240" s="4"/>
    </row>
    <row r="241" spans="1:21" ht="22.5" customHeight="1" x14ac:dyDescent="0.3">
      <c r="A241" s="155" t="s">
        <v>274</v>
      </c>
      <c r="B241" s="156"/>
      <c r="C241" s="91"/>
      <c r="D241" s="21"/>
      <c r="E241" s="95"/>
      <c r="F241" s="25"/>
      <c r="G241" s="25"/>
      <c r="H241" s="84"/>
      <c r="I241" s="84"/>
      <c r="J241" s="83"/>
      <c r="K241" s="83"/>
      <c r="L241" s="83"/>
      <c r="M241" s="83"/>
      <c r="N241" s="83"/>
      <c r="O241" s="82"/>
      <c r="P241" s="4"/>
      <c r="Q241" s="4"/>
      <c r="R241" s="4"/>
      <c r="S241" s="4"/>
      <c r="T241" s="4"/>
      <c r="U241" s="4"/>
    </row>
    <row r="242" spans="1:21" ht="38.25" customHeight="1" x14ac:dyDescent="0.3">
      <c r="A242" s="147" t="s">
        <v>275</v>
      </c>
      <c r="B242" s="148"/>
      <c r="C242" s="95" t="s">
        <v>50</v>
      </c>
      <c r="D242" s="58" t="s">
        <v>112</v>
      </c>
      <c r="E242" s="95" t="s">
        <v>57</v>
      </c>
      <c r="F242" s="25">
        <v>0</v>
      </c>
      <c r="G242" s="52"/>
      <c r="H242" s="84">
        <f t="shared" ref="H242:I244" si="21">F242+J242+M242+P242+S242</f>
        <v>50000</v>
      </c>
      <c r="I242" s="84">
        <f t="shared" si="21"/>
        <v>0</v>
      </c>
      <c r="J242" s="83"/>
      <c r="K242" s="83"/>
      <c r="L242" s="83"/>
      <c r="M242" s="83">
        <v>50000</v>
      </c>
      <c r="N242" s="83"/>
      <c r="O242" s="87"/>
      <c r="P242" s="4"/>
      <c r="Q242" s="4"/>
      <c r="R242" s="4"/>
      <c r="S242" s="4"/>
      <c r="T242" s="4"/>
      <c r="U242" s="4"/>
    </row>
    <row r="243" spans="1:21" ht="42.75" customHeight="1" x14ac:dyDescent="0.3">
      <c r="A243" s="147" t="s">
        <v>276</v>
      </c>
      <c r="B243" s="148"/>
      <c r="C243" s="125" t="s">
        <v>50</v>
      </c>
      <c r="D243" s="58"/>
      <c r="E243" s="95" t="s">
        <v>71</v>
      </c>
      <c r="F243" s="25">
        <v>0</v>
      </c>
      <c r="G243" s="52"/>
      <c r="H243" s="84">
        <f t="shared" si="21"/>
        <v>160000</v>
      </c>
      <c r="I243" s="84">
        <f t="shared" si="21"/>
        <v>0</v>
      </c>
      <c r="J243" s="83"/>
      <c r="K243" s="83"/>
      <c r="L243" s="83"/>
      <c r="M243" s="83">
        <v>160000</v>
      </c>
      <c r="N243" s="83"/>
      <c r="O243" s="87"/>
      <c r="P243" s="4"/>
      <c r="Q243" s="4"/>
      <c r="R243" s="4"/>
      <c r="S243" s="4"/>
      <c r="T243" s="4"/>
      <c r="U243" s="4"/>
    </row>
    <row r="244" spans="1:21" ht="39.75" customHeight="1" x14ac:dyDescent="0.3">
      <c r="A244" s="147" t="s">
        <v>277</v>
      </c>
      <c r="B244" s="148"/>
      <c r="C244" s="125" t="s">
        <v>50</v>
      </c>
      <c r="D244" s="58"/>
      <c r="E244" s="95" t="s">
        <v>59</v>
      </c>
      <c r="F244" s="25">
        <v>0</v>
      </c>
      <c r="G244" s="52"/>
      <c r="H244" s="84">
        <f t="shared" si="21"/>
        <v>50000</v>
      </c>
      <c r="I244" s="84">
        <f t="shared" si="21"/>
        <v>0</v>
      </c>
      <c r="J244" s="83"/>
      <c r="K244" s="83"/>
      <c r="L244" s="83"/>
      <c r="M244" s="83">
        <v>50000</v>
      </c>
      <c r="N244" s="83"/>
      <c r="O244" s="87"/>
      <c r="P244" s="4"/>
      <c r="Q244" s="4"/>
      <c r="R244" s="4"/>
      <c r="S244" s="4"/>
      <c r="T244" s="4"/>
      <c r="U244" s="4"/>
    </row>
    <row r="245" spans="1:21" ht="34.5" customHeight="1" x14ac:dyDescent="0.3">
      <c r="A245" s="157" t="s">
        <v>219</v>
      </c>
      <c r="B245" s="158"/>
      <c r="C245" s="94"/>
      <c r="D245" s="21"/>
      <c r="E245" s="20"/>
      <c r="F245" s="25"/>
      <c r="G245" s="25"/>
      <c r="H245" s="84"/>
      <c r="I245" s="84"/>
      <c r="J245" s="83"/>
      <c r="K245" s="83"/>
      <c r="L245" s="83"/>
      <c r="M245" s="83"/>
      <c r="N245" s="83"/>
      <c r="O245" s="82"/>
      <c r="P245" s="4"/>
      <c r="Q245" s="4"/>
      <c r="R245" s="4"/>
      <c r="S245" s="4"/>
      <c r="T245" s="4"/>
      <c r="U245" s="4"/>
    </row>
    <row r="246" spans="1:21" ht="36.75" customHeight="1" x14ac:dyDescent="0.3">
      <c r="A246" s="155" t="s">
        <v>220</v>
      </c>
      <c r="B246" s="156"/>
      <c r="C246" s="91"/>
      <c r="D246" s="21"/>
      <c r="E246" s="20"/>
      <c r="F246" s="25"/>
      <c r="G246" s="25"/>
      <c r="H246" s="84"/>
      <c r="I246" s="84"/>
      <c r="J246" s="83"/>
      <c r="K246" s="83"/>
      <c r="L246" s="83"/>
      <c r="M246" s="83"/>
      <c r="N246" s="83"/>
      <c r="O246" s="82"/>
      <c r="P246" s="4"/>
      <c r="Q246" s="4"/>
      <c r="R246" s="4"/>
      <c r="S246" s="4"/>
      <c r="T246" s="4"/>
      <c r="U246" s="4"/>
    </row>
    <row r="247" spans="1:21" ht="36" customHeight="1" x14ac:dyDescent="0.3">
      <c r="A247" s="147" t="s">
        <v>221</v>
      </c>
      <c r="B247" s="148"/>
      <c r="C247" s="25" t="s">
        <v>243</v>
      </c>
      <c r="D247" s="21" t="s">
        <v>242</v>
      </c>
      <c r="E247" s="25" t="s">
        <v>51</v>
      </c>
      <c r="F247" s="97"/>
      <c r="G247" s="25"/>
      <c r="H247" s="84">
        <f t="shared" ref="H247:I249" si="22">F247+J247+M247+P247+S247</f>
        <v>0</v>
      </c>
      <c r="I247" s="84">
        <f t="shared" si="22"/>
        <v>0</v>
      </c>
      <c r="J247" s="83"/>
      <c r="K247" s="83"/>
      <c r="L247" s="83"/>
      <c r="M247" s="83"/>
      <c r="N247" s="83"/>
      <c r="O247" s="87"/>
      <c r="P247" s="4"/>
      <c r="Q247" s="4"/>
      <c r="R247" s="4"/>
      <c r="S247" s="4"/>
      <c r="T247" s="4"/>
      <c r="U247" s="4"/>
    </row>
    <row r="248" spans="1:21" ht="33" customHeight="1" thickBot="1" x14ac:dyDescent="0.35">
      <c r="A248" s="149" t="s">
        <v>222</v>
      </c>
      <c r="B248" s="150"/>
      <c r="C248" s="95"/>
      <c r="D248" s="58"/>
      <c r="E248" s="96"/>
      <c r="F248" s="96"/>
      <c r="G248" s="96"/>
      <c r="H248" s="84">
        <f t="shared" si="22"/>
        <v>0</v>
      </c>
      <c r="I248" s="84">
        <f t="shared" si="22"/>
        <v>0</v>
      </c>
      <c r="J248" s="83"/>
      <c r="K248" s="83"/>
      <c r="L248" s="83"/>
      <c r="M248" s="83"/>
      <c r="N248" s="83"/>
      <c r="O248" s="82"/>
      <c r="P248" s="4"/>
      <c r="Q248" s="4"/>
      <c r="R248" s="4"/>
      <c r="S248" s="4"/>
      <c r="T248" s="4"/>
      <c r="U248" s="4"/>
    </row>
    <row r="249" spans="1:21" ht="35.450000000000003" customHeight="1" thickBot="1" x14ac:dyDescent="0.35">
      <c r="A249" s="151" t="s">
        <v>223</v>
      </c>
      <c r="B249" s="152"/>
      <c r="C249" s="98"/>
      <c r="D249" s="59"/>
      <c r="E249" s="99"/>
      <c r="F249" s="99">
        <f>SUM(F72:F248)</f>
        <v>25482950</v>
      </c>
      <c r="G249" s="99">
        <f>SUM(G72:G248)</f>
        <v>27418500</v>
      </c>
      <c r="H249" s="100">
        <f t="shared" si="22"/>
        <v>23165660</v>
      </c>
      <c r="I249" s="100">
        <f t="shared" si="22"/>
        <v>13085500</v>
      </c>
      <c r="J249" s="99">
        <f t="shared" ref="J249:O249" si="23">SUM(J72:J248)</f>
        <v>56800</v>
      </c>
      <c r="K249" s="99">
        <f t="shared" si="23"/>
        <v>-1760000</v>
      </c>
      <c r="L249" s="99">
        <f t="shared" si="23"/>
        <v>0</v>
      </c>
      <c r="M249" s="99">
        <f t="shared" si="23"/>
        <v>-2374090</v>
      </c>
      <c r="N249" s="99">
        <f t="shared" si="23"/>
        <v>-12573000</v>
      </c>
      <c r="O249" s="101">
        <f t="shared" si="23"/>
        <v>0</v>
      </c>
      <c r="P249" s="4"/>
      <c r="Q249" s="4"/>
      <c r="R249" s="4"/>
      <c r="S249" s="4"/>
      <c r="T249" s="4"/>
      <c r="U249" s="4"/>
    </row>
    <row r="250" spans="1:21" ht="38.450000000000003" hidden="1" customHeight="1" x14ac:dyDescent="0.3">
      <c r="A250" s="102"/>
      <c r="B250" s="103" t="s">
        <v>224</v>
      </c>
      <c r="C250" s="104"/>
      <c r="D250" s="121"/>
      <c r="E250" s="105"/>
      <c r="F250" s="105" t="s">
        <v>225</v>
      </c>
      <c r="G250" s="105">
        <v>1891500</v>
      </c>
      <c r="H250" s="106"/>
      <c r="I250" s="106"/>
      <c r="J250" s="107"/>
      <c r="K250" s="107"/>
      <c r="L250" s="107"/>
      <c r="M250" s="107"/>
      <c r="N250" s="107"/>
      <c r="O250" s="101">
        <f>SUM(O73:O249)</f>
        <v>0</v>
      </c>
      <c r="P250" s="4"/>
      <c r="Q250" s="4"/>
      <c r="R250" s="4"/>
      <c r="S250" s="4"/>
      <c r="T250" s="4"/>
      <c r="U250" s="4"/>
    </row>
    <row r="251" spans="1:21" ht="33.6" hidden="1" customHeight="1" x14ac:dyDescent="0.3">
      <c r="A251" s="42"/>
      <c r="B251" s="47" t="s">
        <v>226</v>
      </c>
      <c r="C251" s="25"/>
      <c r="D251" s="60"/>
      <c r="E251" s="108"/>
      <c r="F251" s="108"/>
      <c r="G251" s="108"/>
      <c r="H251" s="109"/>
      <c r="I251" s="109"/>
      <c r="J251" s="110"/>
      <c r="K251" s="110"/>
      <c r="L251" s="110"/>
      <c r="M251" s="110"/>
      <c r="N251" s="110"/>
      <c r="O251" s="101">
        <f>SUM(O73:O250)</f>
        <v>0</v>
      </c>
      <c r="P251" s="4"/>
      <c r="Q251" s="4"/>
      <c r="R251" s="4"/>
      <c r="S251" s="4"/>
      <c r="T251" s="4"/>
      <c r="U251" s="4"/>
    </row>
    <row r="252" spans="1:21" ht="34.9" hidden="1" customHeight="1" x14ac:dyDescent="0.3">
      <c r="A252" s="42"/>
      <c r="B252" s="25"/>
      <c r="C252" s="25"/>
      <c r="D252" s="60"/>
      <c r="E252" s="108"/>
      <c r="F252" s="108"/>
      <c r="G252" s="108"/>
      <c r="H252" s="109"/>
      <c r="I252" s="109"/>
      <c r="J252" s="108"/>
      <c r="K252" s="108"/>
      <c r="L252" s="108"/>
      <c r="M252" s="108"/>
      <c r="N252" s="108"/>
      <c r="O252" s="101">
        <f>SUM(O74:O251)</f>
        <v>0</v>
      </c>
      <c r="P252" s="4"/>
      <c r="Q252" s="4"/>
      <c r="R252" s="4"/>
      <c r="S252" s="4"/>
      <c r="T252" s="4"/>
      <c r="U252" s="4"/>
    </row>
    <row r="253" spans="1:21" ht="21" hidden="1" customHeight="1" x14ac:dyDescent="0.3">
      <c r="A253" s="42"/>
      <c r="B253" s="25"/>
      <c r="C253" s="25"/>
      <c r="D253" s="43"/>
      <c r="E253" s="28"/>
      <c r="F253" s="28"/>
      <c r="G253" s="28"/>
      <c r="H253" s="111"/>
      <c r="I253" s="111"/>
      <c r="J253" s="112"/>
      <c r="K253" s="112"/>
      <c r="L253" s="112"/>
      <c r="M253" s="112"/>
      <c r="N253" s="112"/>
      <c r="O253" s="101">
        <f>SUM(O75:O252)</f>
        <v>0</v>
      </c>
      <c r="P253" s="4"/>
      <c r="Q253" s="4"/>
      <c r="R253" s="4"/>
      <c r="S253" s="4"/>
      <c r="T253" s="4"/>
      <c r="U253" s="4"/>
    </row>
    <row r="254" spans="1:21" ht="53.45" hidden="1" customHeight="1" x14ac:dyDescent="0.3">
      <c r="A254" s="153" t="s">
        <v>227</v>
      </c>
      <c r="B254" s="153"/>
      <c r="C254" s="153"/>
      <c r="D254" s="153"/>
      <c r="E254" s="153"/>
      <c r="F254" s="153"/>
      <c r="G254" s="153"/>
      <c r="H254" s="153"/>
      <c r="I254" s="153"/>
      <c r="J254" s="61"/>
      <c r="K254" s="61"/>
      <c r="L254" s="61"/>
      <c r="M254" s="61"/>
      <c r="N254" s="61"/>
      <c r="O254" s="61"/>
      <c r="P254" s="4"/>
      <c r="Q254" s="4"/>
      <c r="R254" s="4"/>
      <c r="S254" s="4"/>
      <c r="T254" s="4"/>
      <c r="U254" s="4"/>
    </row>
    <row r="255" spans="1:21" x14ac:dyDescent="0.3">
      <c r="F255" s="146">
        <f>F249+G249</f>
        <v>52901450</v>
      </c>
      <c r="G255" s="62"/>
      <c r="H255" s="127"/>
      <c r="I255" s="127"/>
    </row>
    <row r="256" spans="1:21" s="1" customFormat="1" x14ac:dyDescent="0.2">
      <c r="A256" s="154"/>
      <c r="B256" s="154"/>
      <c r="C256" s="154"/>
      <c r="D256" s="8"/>
      <c r="E256" s="6"/>
      <c r="F256" s="6"/>
      <c r="G256" s="6"/>
      <c r="H256" s="63"/>
      <c r="I256" s="63"/>
      <c r="J256" s="8"/>
      <c r="K256" s="8"/>
      <c r="L256" s="8"/>
      <c r="M256" s="8"/>
      <c r="N256" s="8"/>
      <c r="O256" s="8"/>
    </row>
  </sheetData>
  <mergeCells count="237">
    <mergeCell ref="A219:B219"/>
    <mergeCell ref="A241:B241"/>
    <mergeCell ref="A242:B242"/>
    <mergeCell ref="A243:B243"/>
    <mergeCell ref="A244:B244"/>
    <mergeCell ref="A97:B97"/>
    <mergeCell ref="A95:B95"/>
    <mergeCell ref="A96:B96"/>
    <mergeCell ref="A136:B136"/>
    <mergeCell ref="A137:B137"/>
    <mergeCell ref="A135:E135"/>
    <mergeCell ref="A138:B138"/>
    <mergeCell ref="A194:E194"/>
    <mergeCell ref="A195:E195"/>
    <mergeCell ref="A214:B214"/>
    <mergeCell ref="A215:B215"/>
    <mergeCell ref="A218:B218"/>
    <mergeCell ref="A204:B204"/>
    <mergeCell ref="A205:B205"/>
    <mergeCell ref="A206:B206"/>
    <mergeCell ref="A207:B207"/>
    <mergeCell ref="A216:B216"/>
    <mergeCell ref="A217:B217"/>
    <mergeCell ref="A190:B190"/>
    <mergeCell ref="P17:R17"/>
    <mergeCell ref="S17:U17"/>
    <mergeCell ref="A254:I254"/>
    <mergeCell ref="A256:C256"/>
    <mergeCell ref="A249:B249"/>
    <mergeCell ref="A227:B227"/>
    <mergeCell ref="A228:B228"/>
    <mergeCell ref="A240:B240"/>
    <mergeCell ref="A245:B245"/>
    <mergeCell ref="A223:B223"/>
    <mergeCell ref="A208:B209"/>
    <mergeCell ref="A210:B210"/>
    <mergeCell ref="A198:B198"/>
    <mergeCell ref="A199:B199"/>
    <mergeCell ref="A200:B200"/>
    <mergeCell ref="A201:B201"/>
    <mergeCell ref="A202:B202"/>
    <mergeCell ref="A203:B203"/>
    <mergeCell ref="A196:B196"/>
    <mergeCell ref="A197:B197"/>
    <mergeCell ref="A186:B186"/>
    <mergeCell ref="A211:B212"/>
    <mergeCell ref="A213:B213"/>
    <mergeCell ref="A246:B246"/>
    <mergeCell ref="A247:B247"/>
    <mergeCell ref="A248:B248"/>
    <mergeCell ref="A220:B220"/>
    <mergeCell ref="A221:B222"/>
    <mergeCell ref="A232:B232"/>
    <mergeCell ref="A233:B233"/>
    <mergeCell ref="A225:B225"/>
    <mergeCell ref="A226:B226"/>
    <mergeCell ref="A224:B224"/>
    <mergeCell ref="A229:B229"/>
    <mergeCell ref="A230:B230"/>
    <mergeCell ref="A231:B231"/>
    <mergeCell ref="A234:B234"/>
    <mergeCell ref="A235:B235"/>
    <mergeCell ref="A236:B236"/>
    <mergeCell ref="A237:B237"/>
    <mergeCell ref="A239:B239"/>
    <mergeCell ref="A238:B238"/>
    <mergeCell ref="A191:B191"/>
    <mergeCell ref="A192:B192"/>
    <mergeCell ref="A193:B193"/>
    <mergeCell ref="A185:E185"/>
    <mergeCell ref="A171:E171"/>
    <mergeCell ref="A172:B172"/>
    <mergeCell ref="A173:E173"/>
    <mergeCell ref="A174:B174"/>
    <mergeCell ref="A180:B180"/>
    <mergeCell ref="A175:B175"/>
    <mergeCell ref="A176:B176"/>
    <mergeCell ref="A189:B189"/>
    <mergeCell ref="A187:B187"/>
    <mergeCell ref="A188:B188"/>
    <mergeCell ref="A181:B181"/>
    <mergeCell ref="A182:B182"/>
    <mergeCell ref="A183:B183"/>
    <mergeCell ref="A184:B184"/>
    <mergeCell ref="A152:B152"/>
    <mergeCell ref="A153:B153"/>
    <mergeCell ref="A147:B147"/>
    <mergeCell ref="A167:B167"/>
    <mergeCell ref="A178:B178"/>
    <mergeCell ref="A179:B179"/>
    <mergeCell ref="A177:B177"/>
    <mergeCell ref="A168:B168"/>
    <mergeCell ref="A166:B166"/>
    <mergeCell ref="A154:B154"/>
    <mergeCell ref="A155:B155"/>
    <mergeCell ref="A169:B169"/>
    <mergeCell ref="A170:B170"/>
    <mergeCell ref="A164:B164"/>
    <mergeCell ref="A165:E165"/>
    <mergeCell ref="A156:B156"/>
    <mergeCell ref="A157:B157"/>
    <mergeCell ref="A161:E161"/>
    <mergeCell ref="A162:B162"/>
    <mergeCell ref="A160:B160"/>
    <mergeCell ref="A163:B163"/>
    <mergeCell ref="A158:B158"/>
    <mergeCell ref="A159:B159"/>
    <mergeCell ref="A151:B151"/>
    <mergeCell ref="A117:B117"/>
    <mergeCell ref="A118:B118"/>
    <mergeCell ref="A144:B144"/>
    <mergeCell ref="A145:B145"/>
    <mergeCell ref="A143:B143"/>
    <mergeCell ref="A148:B148"/>
    <mergeCell ref="A149:B149"/>
    <mergeCell ref="A150:B150"/>
    <mergeCell ref="A120:B121"/>
    <mergeCell ref="A119:B119"/>
    <mergeCell ref="A128:B128"/>
    <mergeCell ref="A129:B129"/>
    <mergeCell ref="A130:B130"/>
    <mergeCell ref="A131:B131"/>
    <mergeCell ref="A146:B146"/>
    <mergeCell ref="A132:B132"/>
    <mergeCell ref="A133:B133"/>
    <mergeCell ref="A122:E122"/>
    <mergeCell ref="A123:B123"/>
    <mergeCell ref="A124:B124"/>
    <mergeCell ref="A125:B125"/>
    <mergeCell ref="A126:B126"/>
    <mergeCell ref="A127:B127"/>
    <mergeCell ref="A134:B134"/>
    <mergeCell ref="A139:E139"/>
    <mergeCell ref="A140:E140"/>
    <mergeCell ref="A141:B141"/>
    <mergeCell ref="A142:B142"/>
    <mergeCell ref="A110:B110"/>
    <mergeCell ref="A85:E85"/>
    <mergeCell ref="A86:B86"/>
    <mergeCell ref="A104:B105"/>
    <mergeCell ref="A106:B106"/>
    <mergeCell ref="A89:B90"/>
    <mergeCell ref="A91:E91"/>
    <mergeCell ref="A92:E92"/>
    <mergeCell ref="A93:B93"/>
    <mergeCell ref="A94:B94"/>
    <mergeCell ref="A98:E98"/>
    <mergeCell ref="A87:B87"/>
    <mergeCell ref="A88:E88"/>
    <mergeCell ref="A99:B100"/>
    <mergeCell ref="A101:B101"/>
    <mergeCell ref="A102:E102"/>
    <mergeCell ref="A103:E103"/>
    <mergeCell ref="A111:B111"/>
    <mergeCell ref="A112:B112"/>
    <mergeCell ref="A113:B113"/>
    <mergeCell ref="A114:B114"/>
    <mergeCell ref="A115:B115"/>
    <mergeCell ref="A116:B116"/>
    <mergeCell ref="A51:B51"/>
    <mergeCell ref="A73:B73"/>
    <mergeCell ref="A76:E76"/>
    <mergeCell ref="A77:B77"/>
    <mergeCell ref="A79:B79"/>
    <mergeCell ref="A80:B81"/>
    <mergeCell ref="A82:B83"/>
    <mergeCell ref="A84:E84"/>
    <mergeCell ref="A72:B72"/>
    <mergeCell ref="A74:B74"/>
    <mergeCell ref="A75:B75"/>
    <mergeCell ref="A78:B78"/>
    <mergeCell ref="A52:B52"/>
    <mergeCell ref="A53:B53"/>
    <mergeCell ref="A54:B54"/>
    <mergeCell ref="A107:E107"/>
    <mergeCell ref="A108:B108"/>
    <mergeCell ref="A109:B109"/>
    <mergeCell ref="A71:E71"/>
    <mergeCell ref="A70:E70"/>
    <mergeCell ref="A58:B58"/>
    <mergeCell ref="B2:I2"/>
    <mergeCell ref="B3:I3"/>
    <mergeCell ref="A5:I5"/>
    <mergeCell ref="A6:I6"/>
    <mergeCell ref="A42:B42"/>
    <mergeCell ref="A43:B43"/>
    <mergeCell ref="A7:I7"/>
    <mergeCell ref="B8:I8"/>
    <mergeCell ref="A33:B33"/>
    <mergeCell ref="A34:B34"/>
    <mergeCell ref="A30:B30"/>
    <mergeCell ref="A31:B31"/>
    <mergeCell ref="A32:B32"/>
    <mergeCell ref="A39:B39"/>
    <mergeCell ref="A40:B40"/>
    <mergeCell ref="A41:B41"/>
    <mergeCell ref="A35:B35"/>
    <mergeCell ref="A10:I10"/>
    <mergeCell ref="D13:I13"/>
    <mergeCell ref="A15:I15"/>
    <mergeCell ref="A16:B17"/>
    <mergeCell ref="C16:C17"/>
    <mergeCell ref="D16:D17"/>
    <mergeCell ref="E16:E39"/>
    <mergeCell ref="M17:O17"/>
    <mergeCell ref="J17:L17"/>
    <mergeCell ref="F16:G17"/>
    <mergeCell ref="H16:I17"/>
    <mergeCell ref="A27:B27"/>
    <mergeCell ref="A28:B28"/>
    <mergeCell ref="A29:B29"/>
    <mergeCell ref="A19:B19"/>
    <mergeCell ref="A20:B20"/>
    <mergeCell ref="A22:B22"/>
    <mergeCell ref="B24:D24"/>
    <mergeCell ref="A25:B25"/>
    <mergeCell ref="A26:B26"/>
    <mergeCell ref="A36:B36"/>
    <mergeCell ref="A37:B37"/>
    <mergeCell ref="A38:B38"/>
    <mergeCell ref="A56:B56"/>
    <mergeCell ref="A57:B57"/>
    <mergeCell ref="A45:B45"/>
    <mergeCell ref="B46:D46"/>
    <mergeCell ref="A47:B47"/>
    <mergeCell ref="A48:B48"/>
    <mergeCell ref="A49:B49"/>
    <mergeCell ref="A44:B44"/>
    <mergeCell ref="A60:B60"/>
    <mergeCell ref="A61:B61"/>
    <mergeCell ref="A62:B62"/>
    <mergeCell ref="A63:B63"/>
    <mergeCell ref="A64:B64"/>
    <mergeCell ref="A66:B66"/>
    <mergeCell ref="A55:B55"/>
    <mergeCell ref="A67:B67"/>
    <mergeCell ref="A69:B69"/>
  </mergeCells>
  <phoneticPr fontId="17" type="noConversion"/>
  <pageMargins left="0.74803149606299213" right="0.6692913385826772" top="0.98425196850393704" bottom="0.98425196850393704" header="0.31496062992125984" footer="0.27559055118110237"/>
  <pageSetup paperSize="9" scale="63" fitToHeight="105" orientation="landscape" r:id="rId1"/>
  <headerFooter alignWithMargins="0"/>
  <rowBreaks count="5" manualBreakCount="5">
    <brk id="91" max="30" man="1"/>
    <brk id="122" max="30" man="1"/>
    <brk id="150" max="30" man="1"/>
    <brk id="174" max="30" man="1"/>
    <brk id="200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2019 рік додатк 07 (2)</vt:lpstr>
      <vt:lpstr>2019 рік додатк 07</vt:lpstr>
      <vt:lpstr>'2019 рік додатк 07'!Заголовки_для_печати</vt:lpstr>
      <vt:lpstr>'2019 рік додатк 07 (2)'!Заголовки_для_печати</vt:lpstr>
      <vt:lpstr>'2019 рік додатк 07'!Область_печати</vt:lpstr>
      <vt:lpstr>'2019 рік додатк 07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Феденко Олена Станіславівна</dc:creator>
  <cp:lastModifiedBy>Катерина Олександрівна Д'яченко</cp:lastModifiedBy>
  <cp:lastPrinted>2018-08-22T12:11:50Z</cp:lastPrinted>
  <dcterms:created xsi:type="dcterms:W3CDTF">2018-03-20T05:32:06Z</dcterms:created>
  <dcterms:modified xsi:type="dcterms:W3CDTF">2018-10-17T09:45:35Z</dcterms:modified>
</cp:coreProperties>
</file>