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activeTab="0"/>
  </bookViews>
  <sheets>
    <sheet name="21.08. 2020" sheetId="1" r:id="rId1"/>
  </sheets>
  <externalReferences>
    <externalReference r:id="rId4"/>
  </externalReferences>
  <definedNames>
    <definedName name="_xlnm.Print_Area" localSheetId="0">'21.08. 2020'!$A$1:$E$86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<sst xmlns="http://schemas.openxmlformats.org/spreadsheetml/2006/main" count="77" uniqueCount="77">
  <si>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</si>
  <si>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</si>
  <si>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</si>
  <si>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</si>
  <si>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</si>
  <si>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</si>
  <si>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t>Поточні видатки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</si>
  <si>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</si>
  <si>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</si>
  <si>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</si>
  <si>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</si>
  <si>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</si>
  <si>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</si>
  <si>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</si>
  <si>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</si>
  <si>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</si>
  <si>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</si>
  <si>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</si>
  <si>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</si>
  <si>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</si>
  <si>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</si>
  <si>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</si>
  <si>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</si>
  <si>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</si>
  <si>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</si>
  <si>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</si>
  <si>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</si>
  <si>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</si>
  <si>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</si>
  <si>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</si>
  <si>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</si>
  <si>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</si>
  <si>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</si>
  <si>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</si>
  <si>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</si>
  <si>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</si>
  <si>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</si>
  <si>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</si>
  <si>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</si>
  <si>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</si>
  <si>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</si>
  <si>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</si>
  <si>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</si>
  <si>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</si>
  <si>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</si>
  <si>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</si>
  <si>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</si>
  <si>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</si>
  <si>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</si>
  <si>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</si>
  <si>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</si>
  <si>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</si>
  <si>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</si>
  <si>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</si>
  <si>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</si>
  <si>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</si>
  <si>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</si>
  <si>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</si>
  <si>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</si>
  <si>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</si>
  <si>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</si>
  <si>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</si>
  <si>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</si>
  <si>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</si>
  <si>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Грошове забезпечення військовослужбовців</t>
  </si>
  <si>
    <t>Оплата водопостачання та водовідведення</t>
  </si>
  <si>
    <t>Оплата праці і нарахування на заробітну плату</t>
  </si>
  <si>
    <t>Оплата інших  енергоносіїв та інших комунальних послуг</t>
  </si>
  <si>
    <r>
      <t>Видатки</t>
    </r>
    <r>
      <rPr>
        <b/>
        <sz val="13"/>
        <rFont val="Times New Roman"/>
        <family val="1"/>
      </rPr>
      <t xml:space="preserve"> - </t>
    </r>
    <r>
      <rPr>
        <sz val="13"/>
        <rFont val="Times New Roman"/>
        <family val="1"/>
      </rPr>
      <t>усього</t>
    </r>
  </si>
  <si>
    <t>Виконавець: Костенко О.А.</t>
  </si>
  <si>
    <t>Залишок станом на 01.01.2020 року</t>
  </si>
  <si>
    <t xml:space="preserve">Сумський міський голова                                            </t>
  </si>
  <si>
    <t xml:space="preserve">О.М. Лисенко            </t>
  </si>
  <si>
    <t>«Про використання коштів цільового фонду Сумської міської ради з 01 січня по 30 вересня 2020 року»</t>
  </si>
  <si>
    <t xml:space="preserve">від                           2020 року № </t>
  </si>
  <si>
    <t>Залишок станом на 01.09.2020 року</t>
  </si>
  <si>
    <t>Інформація про надходження та використання коштів цільового фонду міської ради з 01 січня по 30 вересня 2020 року (у розрізі кодів економічної класифікації видатків)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</si>
</sst>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i/>
      <sz val="13"/>
      <name val="Times New Roman Cyr"/>
      <family val="0"/>
    </font>
    <font>
      <sz val="13"/>
      <name val="Arial Cyr"/>
      <family val="0"/>
    </font>
    <font>
      <u val="single"/>
      <sz val="13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" fontId="25" fillId="0" borderId="18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24" fillId="0" borderId="18" xfId="73" applyNumberFormat="1" applyFont="1" applyFill="1" applyBorder="1" applyAlignment="1">
      <alignment horizontal="right" vertical="center"/>
      <protection/>
    </xf>
    <xf numFmtId="0" fontId="24" fillId="0" borderId="16" xfId="71" applyFont="1" applyFill="1" applyBorder="1" applyAlignment="1">
      <alignment horizontal="center" wrapText="1"/>
      <protection/>
    </xf>
    <xf numFmtId="0" fontId="25" fillId="0" borderId="17" xfId="71" applyFont="1" applyFill="1" applyBorder="1" applyAlignment="1">
      <alignment horizontal="center" vertical="top"/>
      <protection/>
    </xf>
    <xf numFmtId="4" fontId="24" fillId="0" borderId="18" xfId="72" applyNumberFormat="1" applyFont="1" applyFill="1" applyBorder="1">
      <alignment/>
      <protection/>
    </xf>
    <xf numFmtId="0" fontId="26" fillId="0" borderId="16" xfId="71" applyFont="1" applyFill="1" applyBorder="1" applyAlignment="1">
      <alignment horizontal="left" wrapText="1"/>
      <protection/>
    </xf>
    <xf numFmtId="0" fontId="26" fillId="0" borderId="16" xfId="71" applyFont="1" applyFill="1" applyBorder="1" applyAlignment="1">
      <alignment wrapText="1"/>
      <protection/>
    </xf>
    <xf numFmtId="4" fontId="24" fillId="0" borderId="18" xfId="71" applyNumberFormat="1" applyFont="1" applyFill="1" applyBorder="1">
      <alignment/>
      <protection/>
    </xf>
    <xf numFmtId="0" fontId="25" fillId="0" borderId="16" xfId="71" applyFont="1" applyFill="1" applyBorder="1" applyAlignment="1">
      <alignment wrapText="1"/>
      <protection/>
    </xf>
    <xf numFmtId="4" fontId="25" fillId="0" borderId="18" xfId="71" applyNumberFormat="1" applyFont="1" applyFill="1" applyBorder="1">
      <alignment/>
      <protection/>
    </xf>
    <xf numFmtId="4" fontId="27" fillId="0" borderId="18" xfId="71" applyNumberFormat="1" applyFont="1" applyFill="1" applyBorder="1">
      <alignment/>
      <protection/>
    </xf>
    <xf numFmtId="0" fontId="28" fillId="0" borderId="16" xfId="71" applyFont="1" applyFill="1" applyBorder="1" applyAlignment="1">
      <alignment wrapText="1"/>
      <protection/>
    </xf>
    <xf numFmtId="0" fontId="25" fillId="0" borderId="16" xfId="71" applyFont="1" applyFill="1" applyBorder="1" applyAlignment="1">
      <alignment vertical="top" wrapText="1"/>
      <protection/>
    </xf>
    <xf numFmtId="0" fontId="24" fillId="0" borderId="16" xfId="71" applyFont="1" applyFill="1" applyBorder="1" applyAlignment="1">
      <alignment horizontal="left" wrapText="1"/>
      <protection/>
    </xf>
    <xf numFmtId="4" fontId="26" fillId="0" borderId="18" xfId="72" applyNumberFormat="1" applyFont="1" applyFill="1" applyBorder="1">
      <alignment/>
      <protection/>
    </xf>
    <xf numFmtId="0" fontId="25" fillId="0" borderId="16" xfId="71" applyFont="1" applyFill="1" applyBorder="1" applyAlignment="1">
      <alignment horizontal="left" wrapText="1"/>
      <protection/>
    </xf>
    <xf numFmtId="0" fontId="24" fillId="0" borderId="16" xfId="71" applyFont="1" applyFill="1" applyBorder="1" applyAlignment="1">
      <alignment wrapText="1"/>
      <protection/>
    </xf>
    <xf numFmtId="0" fontId="29" fillId="0" borderId="16" xfId="71" applyFont="1" applyFill="1" applyBorder="1" applyAlignment="1">
      <alignment wrapText="1"/>
      <protection/>
    </xf>
    <xf numFmtId="0" fontId="28" fillId="0" borderId="16" xfId="71" applyFont="1" applyFill="1" applyBorder="1" applyAlignment="1">
      <alignment vertical="top" wrapText="1"/>
      <protection/>
    </xf>
    <xf numFmtId="0" fontId="28" fillId="0" borderId="16" xfId="71" applyFont="1" applyFill="1" applyBorder="1" applyAlignment="1">
      <alignment horizontal="left" wrapText="1"/>
      <protection/>
    </xf>
    <xf numFmtId="0" fontId="25" fillId="0" borderId="19" xfId="0" applyFont="1" applyFill="1" applyBorder="1" applyAlignment="1">
      <alignment horizontal="center"/>
    </xf>
    <xf numFmtId="0" fontId="25" fillId="0" borderId="20" xfId="0" applyFont="1" applyBorder="1" applyAlignment="1">
      <alignment/>
    </xf>
    <xf numFmtId="4" fontId="25" fillId="0" borderId="21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25" fillId="0" borderId="0" xfId="0" applyFont="1" applyAlignment="1">
      <alignment/>
    </xf>
    <xf numFmtId="0" fontId="31" fillId="0" borderId="0" xfId="0" applyFont="1" applyFill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justify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Кошторис 2007" xfId="71"/>
    <cellStyle name="Обычный_Проект кошторису 07" xfId="72"/>
    <cellStyle name="Обычный_Энергоносители 01011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1:L87"/>
  <sheetViews>
    <sheetView tabSelected="1" view="pageBreakPreview" zoomScaleSheetLayoutView="100" workbookViewId="0" topLeftCell="C20">
      <selection activeCell="E30" sqref="E30"/>
    </sheetView>
  </sheetViews>
  <sheetFormatPr defaultColWidth="9.125" defaultRowHeight="12.75"/>
  <cols>
    <col min="1" max="1" width="6.00390625" style="7" hidden="1" customWidth="1"/>
    <col min="2" max="2" width="2.25390625" style="7" hidden="1" customWidth="1"/>
    <col min="3" max="3" width="66.75390625" style="7" customWidth="1"/>
    <col min="4" max="4" width="14.75390625" style="7" customWidth="1"/>
    <col min="5" max="5" width="31.75390625" style="7" customWidth="1"/>
    <col min="6" max="6" width="6.75390625" style="7" customWidth="1"/>
    <col min="7" max="10" width="9.125" style="7" customWidth="1"/>
    <col min="11" max="11" width="16.00390625" style="7" customWidth="1"/>
    <col min="12" max="12" width="9.00390625" style="7" customWidth="1"/>
    <col min="13" max="16384" width="9.125" style="7" customWidth="1"/>
  </cols>
  <sheetData>
    <row r="1" spans="3:5" s="1" customFormat="1" ht="30" customHeight="1">
      <c r="C1" s="2"/>
      <c r="D1" s="2"/>
      <c r="E1" s="2"/>
    </row>
    <row r="2" spans="3:5" s="56" customFormat="1" ht="19.5" customHeight="1">
      <c r="C2" s="14"/>
      <c r="D2" s="64" t="s">
        <v>0</v>
      </c>
      <c r="E2" s="64"/>
    </row>
    <row r="3" spans="3:5" s="56" customFormat="1" ht="18.75" customHeight="1">
      <c r="C3" s="14"/>
      <c r="D3" s="69" t="s">
        <v>1</v>
      </c>
      <c r="E3" s="69"/>
    </row>
    <row r="4" spans="3:5" s="56" customFormat="1" ht="50.25" customHeight="1">
      <c r="C4" s="14"/>
      <c r="D4" s="65" t="s">
        <v>73</v>
      </c>
      <c r="E4" s="65"/>
    </row>
    <row r="5" spans="3:6" s="56" customFormat="1" ht="23.25" customHeight="1">
      <c r="C5" s="14"/>
      <c r="D5" s="67" t="s">
        <v>74</v>
      </c>
      <c r="E5" s="68"/>
      <c r="F5" s="14"/>
    </row>
    <row r="6" spans="3:6" s="1" customFormat="1" ht="15" customHeight="1">
      <c r="C6" s="2"/>
      <c r="D6" s="3"/>
      <c r="E6" s="4"/>
      <c r="F6" s="2"/>
    </row>
    <row r="7" spans="3:6" s="1" customFormat="1" ht="20.25" customHeight="1" hidden="1">
      <c r="C7" s="2"/>
      <c r="D7" s="3"/>
      <c r="E7" s="4"/>
      <c r="F7" s="2"/>
    </row>
    <row r="8" spans="3:9" s="1" customFormat="1" ht="43.5" customHeight="1">
      <c r="C8" s="66" t="s">
        <v>76</v>
      </c>
      <c r="D8" s="66"/>
      <c r="E8" s="66"/>
      <c r="F8" s="5"/>
      <c r="G8" s="5"/>
      <c r="H8" s="5"/>
      <c r="I8" s="5"/>
    </row>
    <row r="9" spans="3:9" s="1" customFormat="1" ht="21.75" customHeight="1" thickBot="1">
      <c r="C9" s="14"/>
      <c r="D9" s="14"/>
      <c r="E9" s="14"/>
      <c r="F9" s="5"/>
      <c r="G9" s="5"/>
      <c r="H9" s="5"/>
      <c r="I9" s="5"/>
    </row>
    <row r="10" spans="3:9" s="1" customFormat="1" ht="31.5" customHeight="1" thickBot="1">
      <c r="C10" s="15" t="s">
        <v>2</v>
      </c>
      <c r="D10" s="16" t="s">
        <v>3</v>
      </c>
      <c r="E10" s="17" t="s">
        <v>4</v>
      </c>
      <c r="F10" s="5"/>
      <c r="G10" s="5"/>
      <c r="H10" s="5"/>
      <c r="I10" s="5"/>
    </row>
    <row r="11" spans="3:5" s="6" customFormat="1" ht="18">
      <c r="C11" s="18">
        <v>1</v>
      </c>
      <c r="D11" s="19">
        <v>2</v>
      </c>
      <c r="E11" s="20">
        <v>3</v>
      </c>
    </row>
    <row r="12" spans="3:5" s="6" customFormat="1" ht="17.25" customHeight="1">
      <c r="C12" s="21" t="s">
        <v>70</v>
      </c>
      <c r="D12" s="22"/>
      <c r="E12" s="23">
        <v>0</v>
      </c>
    </row>
    <row r="13" spans="3:5" ht="21" customHeight="1">
      <c r="C13" s="24" t="s">
        <v>5</v>
      </c>
      <c r="D13" s="25"/>
      <c r="E13" s="26">
        <f>E14</f>
        <v>6945.22</v>
      </c>
    </row>
    <row r="14" spans="3:8" ht="23.25" customHeight="1">
      <c r="C14" s="24" t="s">
        <v>68</v>
      </c>
      <c r="D14" s="25"/>
      <c r="E14" s="27">
        <f>IF(SUM(E15,E69,E50)=0,"",SUM(E15,E69,E50))</f>
        <v>6945.22</v>
      </c>
      <c r="H14" s="8"/>
    </row>
    <row r="15" spans="3:5" ht="23.25" customHeight="1">
      <c r="C15" s="28" t="s">
        <v>6</v>
      </c>
      <c r="D15" s="29">
        <v>2000</v>
      </c>
      <c r="E15" s="30">
        <f>IF(SUM(E17,E20,E21,E27,E35,E38,E41,E45,E49)=0,"",SUM(E17,E20,E21,E27,E35,E38,E41,E45,E49))</f>
        <v>6945.22</v>
      </c>
    </row>
    <row r="16" spans="3:5" ht="21" customHeight="1">
      <c r="C16" s="31" t="s">
        <v>66</v>
      </c>
      <c r="D16" s="29">
        <v>2100</v>
      </c>
      <c r="E16" s="30"/>
    </row>
    <row r="17" spans="3:5" ht="21" customHeight="1">
      <c r="C17" s="32" t="s">
        <v>7</v>
      </c>
      <c r="D17" s="29">
        <v>2110</v>
      </c>
      <c r="E17" s="33"/>
    </row>
    <row r="18" spans="3:5" ht="21" customHeight="1">
      <c r="C18" s="34" t="s">
        <v>8</v>
      </c>
      <c r="D18" s="29">
        <v>2111</v>
      </c>
      <c r="E18" s="33"/>
    </row>
    <row r="19" spans="3:5" ht="21" customHeight="1">
      <c r="C19" s="34" t="s">
        <v>64</v>
      </c>
      <c r="D19" s="29">
        <v>2112</v>
      </c>
      <c r="E19" s="33"/>
    </row>
    <row r="20" spans="3:5" ht="21" customHeight="1">
      <c r="C20" s="32" t="s">
        <v>9</v>
      </c>
      <c r="D20" s="29">
        <v>2120</v>
      </c>
      <c r="E20" s="33"/>
    </row>
    <row r="21" spans="3:5" ht="21" customHeight="1">
      <c r="C21" s="31" t="s">
        <v>10</v>
      </c>
      <c r="D21" s="29">
        <v>2200</v>
      </c>
      <c r="E21" s="30">
        <f>IF(SUM(E22,E24,E25,E26,E27,E28,E35)=0,"",SUM(E22,E24,E25,E26,E27,E28,E35))</f>
        <v>6945.22</v>
      </c>
    </row>
    <row r="22" spans="3:5" ht="21" customHeight="1">
      <c r="C22" s="34" t="s">
        <v>11</v>
      </c>
      <c r="D22" s="29">
        <v>2210</v>
      </c>
      <c r="E22" s="35">
        <v>0</v>
      </c>
    </row>
    <row r="23" spans="3:5" ht="21" customHeight="1">
      <c r="C23" s="34" t="s">
        <v>12</v>
      </c>
      <c r="D23" s="29">
        <v>2220</v>
      </c>
      <c r="E23" s="36"/>
    </row>
    <row r="24" spans="3:5" ht="21" customHeight="1">
      <c r="C24" s="34" t="s">
        <v>13</v>
      </c>
      <c r="D24" s="29">
        <v>2230</v>
      </c>
      <c r="E24" s="36"/>
    </row>
    <row r="25" spans="3:5" ht="21" customHeight="1">
      <c r="C25" s="34" t="s">
        <v>14</v>
      </c>
      <c r="D25" s="29">
        <v>2240</v>
      </c>
      <c r="E25" s="35">
        <v>6945.22</v>
      </c>
    </row>
    <row r="26" spans="3:5" ht="21" customHeight="1">
      <c r="C26" s="34" t="s">
        <v>15</v>
      </c>
      <c r="D26" s="29">
        <v>2250</v>
      </c>
      <c r="E26" s="35"/>
    </row>
    <row r="27" spans="3:5" ht="21" customHeight="1">
      <c r="C27" s="34" t="s">
        <v>16</v>
      </c>
      <c r="D27" s="29">
        <v>2260</v>
      </c>
      <c r="E27" s="33"/>
    </row>
    <row r="28" spans="3:5" ht="21" customHeight="1">
      <c r="C28" s="34" t="s">
        <v>17</v>
      </c>
      <c r="D28" s="29">
        <v>2270</v>
      </c>
      <c r="E28" s="30">
        <f>IF(SUM(E29,E30,E31,E32,E33)=0,"",SUM(E29,E30,E31,E32,E33))</f>
      </c>
    </row>
    <row r="29" spans="3:5" ht="21" customHeight="1">
      <c r="C29" s="37" t="s">
        <v>18</v>
      </c>
      <c r="D29" s="29">
        <v>2271</v>
      </c>
      <c r="E29" s="33"/>
    </row>
    <row r="30" spans="3:5" ht="21" customHeight="1">
      <c r="C30" s="37" t="s">
        <v>65</v>
      </c>
      <c r="D30" s="29">
        <v>2272</v>
      </c>
      <c r="E30" s="33"/>
    </row>
    <row r="31" spans="3:5" ht="21" customHeight="1">
      <c r="C31" s="37" t="s">
        <v>19</v>
      </c>
      <c r="D31" s="29">
        <v>2273</v>
      </c>
      <c r="E31" s="33"/>
    </row>
    <row r="32" spans="3:5" ht="21" customHeight="1">
      <c r="C32" s="37" t="s">
        <v>20</v>
      </c>
      <c r="D32" s="29">
        <v>2274</v>
      </c>
      <c r="E32" s="33"/>
    </row>
    <row r="33" spans="3:5" ht="21" customHeight="1">
      <c r="C33" s="37" t="s">
        <v>67</v>
      </c>
      <c r="D33" s="29">
        <v>2275</v>
      </c>
      <c r="E33" s="33"/>
    </row>
    <row r="34" spans="3:5" ht="21" customHeight="1">
      <c r="C34" s="37" t="s">
        <v>21</v>
      </c>
      <c r="D34" s="29">
        <v>2276</v>
      </c>
      <c r="E34" s="33"/>
    </row>
    <row r="35" spans="3:5" ht="36" customHeight="1">
      <c r="C35" s="34" t="s">
        <v>22</v>
      </c>
      <c r="D35" s="29">
        <v>2280</v>
      </c>
      <c r="E35" s="30">
        <f>IF(SUM(E36,E37)=0,"",SUM(E36,E37))</f>
      </c>
    </row>
    <row r="36" spans="3:5" ht="33" customHeight="1">
      <c r="C36" s="37" t="s">
        <v>23</v>
      </c>
      <c r="D36" s="29">
        <v>2281</v>
      </c>
      <c r="E36" s="33"/>
    </row>
    <row r="37" spans="3:5" ht="38.25" customHeight="1">
      <c r="C37" s="37" t="s">
        <v>24</v>
      </c>
      <c r="D37" s="29">
        <v>2282</v>
      </c>
      <c r="E37" s="33"/>
    </row>
    <row r="38" spans="3:5" ht="23.25" customHeight="1">
      <c r="C38" s="32" t="s">
        <v>25</v>
      </c>
      <c r="D38" s="29">
        <v>2400</v>
      </c>
      <c r="E38" s="33"/>
    </row>
    <row r="39" spans="3:5" ht="23.25" customHeight="1">
      <c r="C39" s="34" t="s">
        <v>26</v>
      </c>
      <c r="D39" s="29">
        <v>2410</v>
      </c>
      <c r="E39" s="33"/>
    </row>
    <row r="40" spans="3:5" ht="23.25" customHeight="1">
      <c r="C40" s="34" t="s">
        <v>27</v>
      </c>
      <c r="D40" s="29">
        <v>2420</v>
      </c>
      <c r="E40" s="33"/>
    </row>
    <row r="41" spans="3:5" ht="23.25" customHeight="1">
      <c r="C41" s="32" t="s">
        <v>28</v>
      </c>
      <c r="D41" s="29">
        <v>2600</v>
      </c>
      <c r="E41" s="33"/>
    </row>
    <row r="42" spans="3:5" ht="33.75" customHeight="1">
      <c r="C42" s="34" t="s">
        <v>29</v>
      </c>
      <c r="D42" s="29">
        <v>2610</v>
      </c>
      <c r="E42" s="33"/>
    </row>
    <row r="43" spans="3:5" ht="33" customHeight="1">
      <c r="C43" s="38" t="s">
        <v>30</v>
      </c>
      <c r="D43" s="29">
        <v>2620</v>
      </c>
      <c r="E43" s="33"/>
    </row>
    <row r="44" spans="3:5" ht="34.5" customHeight="1">
      <c r="C44" s="34" t="s">
        <v>31</v>
      </c>
      <c r="D44" s="29">
        <v>2630</v>
      </c>
      <c r="E44" s="33"/>
    </row>
    <row r="45" spans="3:5" ht="18.75" customHeight="1">
      <c r="C45" s="32" t="s">
        <v>32</v>
      </c>
      <c r="D45" s="29">
        <v>2700</v>
      </c>
      <c r="E45" s="30">
        <f>IF(SUM(E46,E47,E48)=0,"",SUM(E46,E47,E48))</f>
      </c>
    </row>
    <row r="46" spans="3:5" ht="18.75" customHeight="1">
      <c r="C46" s="34" t="s">
        <v>33</v>
      </c>
      <c r="D46" s="29">
        <v>2710</v>
      </c>
      <c r="E46" s="35"/>
    </row>
    <row r="47" spans="3:5" ht="18.75" customHeight="1">
      <c r="C47" s="34" t="s">
        <v>34</v>
      </c>
      <c r="D47" s="29">
        <v>2720</v>
      </c>
      <c r="E47" s="35"/>
    </row>
    <row r="48" spans="3:5" ht="18.75" customHeight="1">
      <c r="C48" s="34" t="s">
        <v>35</v>
      </c>
      <c r="D48" s="29">
        <v>2730</v>
      </c>
      <c r="E48" s="35"/>
    </row>
    <row r="49" spans="3:5" ht="18.75" customHeight="1">
      <c r="C49" s="32" t="s">
        <v>36</v>
      </c>
      <c r="D49" s="29">
        <v>2800</v>
      </c>
      <c r="E49" s="35"/>
    </row>
    <row r="50" spans="3:5" ht="18.75" customHeight="1">
      <c r="C50" s="39" t="s">
        <v>37</v>
      </c>
      <c r="D50" s="29">
        <v>3000</v>
      </c>
      <c r="E50" s="33">
        <f>E51</f>
      </c>
    </row>
    <row r="51" spans="3:5" ht="18.75" customHeight="1">
      <c r="C51" s="32" t="s">
        <v>38</v>
      </c>
      <c r="D51" s="29">
        <v>3100</v>
      </c>
      <c r="E51" s="40">
        <f>IF(SUM(E52,E53,E56,E59,E63,E64)=0,"",SUM(E52,E53,E56,E59,E63,E64))</f>
      </c>
    </row>
    <row r="52" spans="3:5" ht="18.75" customHeight="1">
      <c r="C52" s="38" t="s">
        <v>39</v>
      </c>
      <c r="D52" s="29">
        <v>3110</v>
      </c>
      <c r="E52" s="35"/>
    </row>
    <row r="53" spans="3:5" ht="18.75" customHeight="1">
      <c r="C53" s="34" t="s">
        <v>40</v>
      </c>
      <c r="D53" s="29">
        <v>3120</v>
      </c>
      <c r="E53" s="33"/>
    </row>
    <row r="54" spans="3:5" ht="18.75" customHeight="1">
      <c r="C54" s="37" t="s">
        <v>41</v>
      </c>
      <c r="D54" s="29">
        <v>3121</v>
      </c>
      <c r="E54" s="33"/>
    </row>
    <row r="55" spans="3:5" ht="18.75" customHeight="1">
      <c r="C55" s="37" t="s">
        <v>42</v>
      </c>
      <c r="D55" s="29">
        <v>3122</v>
      </c>
      <c r="E55" s="33"/>
    </row>
    <row r="56" spans="3:5" ht="18.75" customHeight="1">
      <c r="C56" s="34" t="s">
        <v>43</v>
      </c>
      <c r="D56" s="29">
        <v>3130</v>
      </c>
      <c r="E56" s="33"/>
    </row>
    <row r="57" spans="3:5" ht="18.75" customHeight="1">
      <c r="C57" s="37" t="s">
        <v>44</v>
      </c>
      <c r="D57" s="29">
        <v>3131</v>
      </c>
      <c r="E57" s="33"/>
    </row>
    <row r="58" spans="3:5" ht="18.75" customHeight="1">
      <c r="C58" s="37" t="s">
        <v>45</v>
      </c>
      <c r="D58" s="29">
        <v>3132</v>
      </c>
      <c r="E58" s="33"/>
    </row>
    <row r="59" spans="3:5" ht="18.75" customHeight="1">
      <c r="C59" s="41" t="s">
        <v>46</v>
      </c>
      <c r="D59" s="29">
        <v>3140</v>
      </c>
      <c r="E59" s="33"/>
    </row>
    <row r="60" spans="3:5" ht="20.25" customHeight="1">
      <c r="C60" s="37" t="s">
        <v>47</v>
      </c>
      <c r="D60" s="29">
        <v>3141</v>
      </c>
      <c r="E60" s="33"/>
    </row>
    <row r="61" spans="3:5" ht="20.25" customHeight="1">
      <c r="C61" s="37" t="s">
        <v>48</v>
      </c>
      <c r="D61" s="29">
        <v>3142</v>
      </c>
      <c r="E61" s="33"/>
    </row>
    <row r="62" spans="3:5" ht="20.25" customHeight="1">
      <c r="C62" s="37" t="s">
        <v>49</v>
      </c>
      <c r="D62" s="29">
        <v>3143</v>
      </c>
      <c r="E62" s="33"/>
    </row>
    <row r="63" spans="3:5" ht="20.25" customHeight="1">
      <c r="C63" s="34" t="s">
        <v>50</v>
      </c>
      <c r="D63" s="29">
        <v>3150</v>
      </c>
      <c r="E63" s="33"/>
    </row>
    <row r="64" spans="3:5" ht="20.25" customHeight="1">
      <c r="C64" s="34" t="s">
        <v>51</v>
      </c>
      <c r="D64" s="29">
        <v>3160</v>
      </c>
      <c r="E64" s="33"/>
    </row>
    <row r="65" spans="3:5" ht="18">
      <c r="C65" s="42" t="s">
        <v>52</v>
      </c>
      <c r="D65" s="29">
        <v>3200</v>
      </c>
      <c r="E65" s="33"/>
    </row>
    <row r="66" spans="3:5" ht="33">
      <c r="C66" s="38" t="s">
        <v>53</v>
      </c>
      <c r="D66" s="29">
        <v>3210</v>
      </c>
      <c r="E66" s="33">
        <f>'[1]240900 '!N62</f>
      </c>
    </row>
    <row r="67" spans="3:5" ht="33">
      <c r="C67" s="34" t="s">
        <v>54</v>
      </c>
      <c r="D67" s="29">
        <v>3220</v>
      </c>
      <c r="E67" s="33"/>
    </row>
    <row r="68" spans="3:5" ht="33">
      <c r="C68" s="34" t="s">
        <v>55</v>
      </c>
      <c r="D68" s="29">
        <v>3230</v>
      </c>
      <c r="E68" s="33"/>
    </row>
    <row r="69" spans="3:5" ht="21" customHeight="1">
      <c r="C69" s="34" t="s">
        <v>56</v>
      </c>
      <c r="D69" s="29">
        <v>3240</v>
      </c>
      <c r="E69" s="33"/>
    </row>
    <row r="70" spans="3:5" ht="18">
      <c r="C70" s="28" t="s">
        <v>57</v>
      </c>
      <c r="D70" s="29">
        <v>4110</v>
      </c>
      <c r="E70" s="33"/>
    </row>
    <row r="71" spans="3:5" ht="33">
      <c r="C71" s="43" t="s">
        <v>58</v>
      </c>
      <c r="D71" s="29">
        <v>4111</v>
      </c>
      <c r="E71" s="33"/>
    </row>
    <row r="72" spans="3:5" ht="18">
      <c r="C72" s="44" t="s">
        <v>59</v>
      </c>
      <c r="D72" s="29">
        <v>4112</v>
      </c>
      <c r="E72" s="33"/>
    </row>
    <row r="73" spans="3:5" ht="18">
      <c r="C73" s="45" t="s">
        <v>60</v>
      </c>
      <c r="D73" s="29">
        <v>4113</v>
      </c>
      <c r="E73" s="33"/>
    </row>
    <row r="74" spans="3:5" ht="18">
      <c r="C74" s="28" t="s">
        <v>61</v>
      </c>
      <c r="D74" s="29">
        <v>4210</v>
      </c>
      <c r="E74" s="33"/>
    </row>
    <row r="75" spans="3:5" ht="18">
      <c r="C75" s="39" t="s">
        <v>62</v>
      </c>
      <c r="D75" s="29">
        <v>9000</v>
      </c>
      <c r="E75" s="33">
        <f>'[1]240900 '!N71</f>
      </c>
    </row>
    <row r="76" spans="3:5" ht="18" thickBot="1">
      <c r="C76" s="46" t="s">
        <v>75</v>
      </c>
      <c r="D76" s="47"/>
      <c r="E76" s="48">
        <f>E13-E14</f>
        <v>0</v>
      </c>
    </row>
    <row r="77" spans="3:5" ht="15" customHeight="1">
      <c r="C77" s="49"/>
      <c r="D77" s="50"/>
      <c r="E77" s="51"/>
    </row>
    <row r="78" spans="3:5" ht="18">
      <c r="C78" s="49"/>
      <c r="D78" s="50"/>
      <c r="E78" s="51"/>
    </row>
    <row r="79" spans="3:5" ht="14.25" customHeight="1">
      <c r="C79" s="52"/>
      <c r="D79" s="50"/>
      <c r="E79" s="50"/>
    </row>
    <row r="80" spans="3:12" ht="13.5" customHeight="1">
      <c r="C80" s="63"/>
      <c r="D80" s="63"/>
      <c r="E80" s="63"/>
      <c r="J80" s="9"/>
      <c r="K80" s="9"/>
      <c r="L80" s="9"/>
    </row>
    <row r="81" spans="3:10" s="12" customFormat="1" ht="26.25" customHeight="1">
      <c r="C81" s="62" t="s">
        <v>71</v>
      </c>
      <c r="D81" s="58"/>
      <c r="E81" s="59" t="s">
        <v>72</v>
      </c>
      <c r="J81" s="13"/>
    </row>
    <row r="82" spans="3:12" ht="18">
      <c r="C82" s="57"/>
      <c r="D82" s="58"/>
      <c r="E82" s="59"/>
      <c r="J82" s="10"/>
      <c r="K82" s="9"/>
      <c r="L82" s="9"/>
    </row>
    <row r="83" spans="3:12" ht="18">
      <c r="C83" s="57"/>
      <c r="D83" s="60"/>
      <c r="E83" s="59"/>
      <c r="J83" s="10"/>
      <c r="K83" s="9"/>
      <c r="L83" s="9"/>
    </row>
    <row r="84" spans="3:12" ht="18">
      <c r="C84" s="61" t="s">
        <v>69</v>
      </c>
      <c r="D84" s="60"/>
      <c r="E84" s="60"/>
      <c r="J84" s="10"/>
      <c r="K84" s="9"/>
      <c r="L84" s="9"/>
    </row>
    <row r="85" spans="3:12" ht="18">
      <c r="C85" s="54"/>
      <c r="D85" s="53"/>
      <c r="E85" s="53"/>
      <c r="J85" s="10"/>
      <c r="K85" s="9"/>
      <c r="L85" s="9"/>
    </row>
    <row r="86" spans="3:5" ht="18">
      <c r="C86" s="55" t="s">
        <v>63</v>
      </c>
      <c r="D86" s="53"/>
      <c r="E86" s="53"/>
    </row>
    <row r="87" spans="3:5" ht="18">
      <c r="C87" s="11"/>
      <c r="D87" s="11"/>
      <c r="E87" s="11"/>
    </row>
  </sheetData>
  <sheetProtection/>
  <mergeCells count="6">
    <mergeCell ref="C80:E80"/>
    <mergeCell ref="D2:E2"/>
    <mergeCell ref="D4:E4"/>
    <mergeCell ref="C8:E8"/>
    <mergeCell ref="D5:E5"/>
    <mergeCell ref="D3:E3"/>
  </mergeCells>
  <printOptions/>
  <pageMargins left="1.1811023622047245" right="0.2362204724409449" top="0.42991666666666667" bottom="0.7874015748031497" header="0.31496062992125984" footer="0.31496062992125984"/>
  <pageSetup fitToHeight="2" horizontalDpi="600" verticalDpi="600" orientation="portrait" paperSize="9" scale="77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Холіна Любов Володимирівна</cp:lastModifiedBy>
  <cp:lastPrinted>2020-08-21T08:49:50Z</cp:lastPrinted>
  <dcterms:created xsi:type="dcterms:W3CDTF">2016-06-30T08:20:10Z</dcterms:created>
  <dcterms:modified xsi:type="dcterms:W3CDTF">2020-08-21T12:40:00Z</dcterms:modified>
  <cp:category/>
  <cp:version/>
  <cp:contentType/>
  <cp:contentStatus/>
</cp:coreProperties>
</file>