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95" yWindow="315" windowWidth="15750" windowHeight="12780" tabRatio="729" activeTab="0"/>
  </bookViews>
  <sheets>
    <sheet name="АТО" sheetId="1" r:id="rId1"/>
  </sheets>
  <definedNames>
    <definedName name="_xlnm.Print_Area" localSheetId="0">'АТО'!$A$1:$G$93</definedName>
  </definedNames>
  <calcPr fullCalcOnLoad="1"/>
</workbook>
</file>

<file path=xl/sharedStrings.xml><?xml version="1.0" encoding="utf-8"?>
<sst xmlns="http://schemas.openxmlformats.org/spreadsheetml/2006/main" count="99" uniqueCount="83">
  <si>
    <t>осіб</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</si>
  <si>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</si>
  <si>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виконання</t>
  </si>
  <si>
    <t>сума, грн.</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</si>
  <si>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</si>
  <si>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добровольцям – учасникам антитерористичної операції (надання одноразової матеріальної допомоги до 5 Травня);</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</si>
  <si>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</si>
  <si>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0712100 Надання стоматологічної допомоги населенню</t>
  </si>
  <si>
    <t>Всього на виконання підпрограми:</t>
  </si>
  <si>
    <t>(назва програми)</t>
  </si>
  <si>
    <t>Назва міської програми</t>
  </si>
  <si>
    <t>найменування програми, дата і номер рішення міської ради про її затвердження</t>
  </si>
  <si>
    <r>
      <rPr>
        <b/>
        <sz val="12"/>
        <rFont val="Times New Roman"/>
        <family val="1"/>
      </rPr>
      <t>Завдання 1.</t>
    </r>
    <r>
      <rPr>
        <sz val="12"/>
        <rFont val="Times New Roman"/>
        <family val="1"/>
      </rPr>
      <t xml:space="preserve"> Забезпечити надання матеріальної допомоги:</t>
    </r>
  </si>
  <si>
    <r>
      <rPr>
        <b/>
        <sz val="12"/>
        <rFont val="Times New Roman"/>
        <family val="1"/>
      </rPr>
      <t>Завдання 2.</t>
    </r>
    <r>
      <rPr>
        <sz val="12"/>
        <rFont val="Times New Roman"/>
        <family val="1"/>
      </rPr>
      <t xml:space="preserve"> Забезпечити надання соціальних гарантій, встановлених  Сумською міською радою:</t>
    </r>
  </si>
  <si>
    <t>Планові обсяги фінансування</t>
  </si>
  <si>
    <t>Фактичні обсяги фінансування</t>
  </si>
  <si>
    <t>Профінансовано фактичну потребу закладів загальної середньої освіти щодо соціальної підтримки дітей, які потребують особливої соціальної уваги.</t>
  </si>
  <si>
    <t>Профінансовано фактичну потребу для забезпечення поховання загиблих (померлих) учасників антитерористичної операції</t>
  </si>
  <si>
    <t>Проведено відшкодування підриємствам за фактично надані пільги, а також у зв'язку з тим, що пільговики набували право на пільги протягом бюджетного року.</t>
  </si>
  <si>
    <t>Профінансовано фактичну потребу закладів дошкільної освіти щодо соціальної підтримки дітей, які потребують особливої соціальної уваги.</t>
  </si>
  <si>
    <t>Додаток 2</t>
  </si>
  <si>
    <t>Продовження додатка 2</t>
  </si>
  <si>
    <t>Примітка</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</si>
  <si>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</si>
  <si>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r>
      <t xml:space="preserve">Завдання 1. </t>
    </r>
    <r>
      <rPr>
        <sz val="12"/>
        <rFont val="Times New Roman"/>
        <family val="1"/>
      </rPr>
      <t>Забезпечити надання пільг по оплаті за житлово-комунальні послуги:</t>
    </r>
  </si>
  <si>
    <r>
      <t xml:space="preserve">1.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</si>
  <si>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 xml:space="preserve">         КВК                                                                                                                                                                    найменування головного розпорядника коштів</t>
  </si>
  <si>
    <r>
      <t xml:space="preserve">2.  </t>
    </r>
    <r>
      <rPr>
        <u val="single"/>
        <sz val="16"/>
        <rFont val="Times New Roman"/>
        <family val="1"/>
      </rPr>
      <t>08</t>
    </r>
    <r>
      <rPr>
        <sz val="16"/>
        <rFont val="Times New Roman"/>
        <family val="1"/>
      </rPr>
      <t xml:space="preserve">                                                         </t>
    </r>
    <r>
      <rPr>
        <u val="single"/>
        <sz val="16"/>
        <rFont val="Times New Roman"/>
        <family val="1"/>
      </rPr>
      <t xml:space="preserve">Департамент соціального захисту населення Сумської міської ради </t>
    </r>
  </si>
  <si>
    <t>Профінансовано фактичну потребу відповідно до отриманих звернень.</t>
  </si>
  <si>
    <t>Проведено відшкодування підриємствам за фактично надані пільги.</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</si>
  <si>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</si>
  <si>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</si>
  <si>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Проведено фінансування за фактичну вартість спожитих житлово-комунальних послуг, а також у зв'язку з тим, що пільговики втратили право на пільги протягом бюджетного року.</t>
  </si>
  <si>
    <t>Інформація про виконання програми за 2020 рік</t>
  </si>
  <si>
    <t xml:space="preserve">                                      на 2020-2022 роки, затверджена рішенням Сумської міської ради від 27 листопада 2019 року № 5996-МР (зі змінами)</t>
  </si>
  <si>
    <t>Підпрограма 1. Соціальні гарантії захисникам України та членам їх сімей.</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</si>
  <si>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</si>
  <si>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</si>
  <si>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</si>
  <si>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</si>
  <si>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 xml:space="preserve"> - військовослужбовцям, які проходять військову службу за контрактом у Збройних Силах України, (надання матеріальної допомоги);</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</si>
  <si>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</si>
  <si>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</si>
  <si>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</si>
  <si>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</si>
  <si>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2"/>
        <rFont val="Times New Roman"/>
        <family val="1"/>
      </rPr>
      <t>Завдання 3.</t>
    </r>
    <r>
      <rPr>
        <sz val="12"/>
        <rFont val="Times New Roman"/>
        <family val="1"/>
      </rPr>
      <t xml:space="preserve"> Забезпечити  поховання загиблих (померлих) захисників України.</t>
    </r>
  </si>
  <si>
    <r>
      <rPr>
        <b/>
        <sz val="12"/>
        <rFont val="Times New Roman"/>
        <family val="1"/>
      </rPr>
      <t>Завдання 4</t>
    </r>
    <r>
      <rPr>
        <sz val="12"/>
        <rFont val="Times New Roman"/>
        <family val="1"/>
      </rPr>
      <t>.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</si>
  <si>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rPr>
        <b/>
        <sz val="12"/>
        <rFont val="Times New Roman"/>
        <family val="1"/>
      </rPr>
      <t>Завдання 5.</t>
    </r>
    <r>
      <rPr>
        <sz val="12"/>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</si>
  <si>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6.</t>
    </r>
    <r>
      <rPr>
        <sz val="12"/>
        <rFont val="Times New Roman"/>
        <family val="1"/>
      </rPr>
      <t xml:space="preserve"> Забезпечити проведення заходів для вшанування пам'яті загиблих (померлих) захисників України</t>
    </r>
  </si>
  <si>
    <r>
      <rPr>
        <b/>
        <sz val="12"/>
        <rFont val="Times New Roman"/>
        <family val="1"/>
      </rPr>
      <t>Завдання 1.</t>
    </r>
    <r>
      <rPr>
        <sz val="12"/>
        <rFont val="Times New Roman"/>
        <family val="1"/>
      </rPr>
      <t xml:space="preserve"> Забезпечити надання пільг населенню на оплату житлово-комунальних послуг:</t>
    </r>
  </si>
  <si>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</si>
  <si>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 добровольцям – захисникам України та членам їх сімей (75% пільги).</t>
  </si>
  <si>
    <t>Підпрограма 3. Соціальні пільги та гарантії громадянам, які мають особливі заслуги та сім'ям загиблих.</t>
  </si>
  <si>
    <t>- сім’ям загиблих (померлих) захисників України (100% пільги (за виключенням розміру пільг, які надаються за рахунок коштів державного бюджету)).</t>
  </si>
  <si>
    <r>
      <rPr>
        <b/>
        <sz val="12"/>
        <rFont val="Times New Roman"/>
        <family val="1"/>
      </rPr>
      <t xml:space="preserve">Завдання 2. </t>
    </r>
    <r>
      <rPr>
        <sz val="12"/>
        <rFont val="Times New Roman"/>
        <family val="1"/>
      </rPr>
      <t>Забезпечити виплату соціальних гарантій громадянам, які мають особливі заслуги:</t>
    </r>
  </si>
  <si>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</si>
  <si>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</si>
  <si>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 особам з інвалідністю внаслідок війни І групи з числа захисників України  (щомісячна грошова допомога);</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</si>
  <si>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</si>
  <si>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r>
      <rPr>
        <b/>
        <sz val="12"/>
        <rFont val="Times New Roman"/>
        <family val="1"/>
      </rPr>
      <t>Завдання 1</t>
    </r>
    <r>
      <rPr>
        <sz val="12"/>
        <rFont val="Times New Roman"/>
        <family val="1"/>
      </rPr>
      <t>.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</si>
  <si>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2. </t>
    </r>
    <r>
      <rPr>
        <sz val="12"/>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</si>
  <si>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3</t>
    </r>
    <r>
      <rPr>
        <sz val="12"/>
        <rFont val="Times New Roman"/>
        <family val="1"/>
      </rPr>
      <t>.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</si>
  <si>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4. </t>
    </r>
    <r>
      <rPr>
        <sz val="12"/>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</si>
  <si>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</si>
  <si>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r>
      <rPr>
        <b/>
        <sz val="12"/>
        <rFont val="Times New Roman"/>
        <family val="1"/>
      </rPr>
      <t xml:space="preserve">Завдання 1. </t>
    </r>
    <r>
      <rPr>
        <sz val="12"/>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</si>
  <si>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Завдання 2.</t>
    </r>
    <r>
      <rPr>
        <sz val="12"/>
        <rFont val="Times New Roman"/>
        <family val="1"/>
      </rPr>
      <t xml:space="preserve">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</si>
  <si>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rPr>
        <b/>
        <sz val="12"/>
        <rFont val="Times New Roman"/>
        <family val="1"/>
      </rPr>
      <t xml:space="preserve">Завдання 1. </t>
    </r>
    <r>
      <rPr>
        <sz val="12"/>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</si>
  <si>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7. Медичне забезпечення захисників України та членів сімей загиблих (померлих) захисників України</t>
  </si>
  <si>
    <r>
      <rPr>
        <b/>
        <sz val="12"/>
        <rFont val="Times New Roman"/>
        <family val="1"/>
      </rPr>
      <t>Завдання 1.</t>
    </r>
    <r>
      <rPr>
        <sz val="12"/>
        <rFont val="Times New Roman"/>
        <family val="1"/>
      </rPr>
      <t xml:space="preserve"> Забезпечити додаткове медичне обслуговування захисників України, в т.ч.:</t>
    </r>
  </si>
  <si>
    <r>
      <rPr>
        <b/>
        <sz val="12"/>
        <rFont val="Times New Roman"/>
        <family val="1"/>
      </rPr>
      <t>Завдання 2.</t>
    </r>
    <r>
      <rPr>
        <sz val="12"/>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</si>
  <si>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</si>
  <si>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</si>
  <si>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t>Профінансовано фактичну потребу для забезпечення дітей новорічними подарунками</t>
  </si>
  <si>
    <t>Фактичні видатки менше, ніж заплановані, у зв'язку зі смертю отримувачів.</t>
  </si>
  <si>
    <t>Кошти використані в неповному обсязі у зв'язку з недовиконанням дохідної частини загального фонду бюджету Сумської міської об'єднаної територіальної громади.</t>
  </si>
  <si>
    <t>Програма Сумської міської  територіальної громади "Cоціальна підтримка захисників України та членів їх сімей»                                                                                                                     на 2020-2022 роки"</t>
  </si>
  <si>
    <t>3.  __                  Програма Сумської міської  територіальної громади "Соціальна підтримка  захисників України та членів їх сімей"</t>
  </si>
  <si>
    <r>
      <t xml:space="preserve">Програма Сумської міської територіальної громади "Соціальна підтримка захисників України та членів їх сімей" на 2020-2022 роки, </t>
    </r>
    <r>
      <rPr>
        <b/>
        <i/>
        <sz val="13"/>
        <rFont val="Times New Roman"/>
        <family val="1"/>
      </rPr>
      <t>в тому числі:</t>
    </r>
  </si>
  <si>
    <t xml:space="preserve">до рішення Сумської міської ради            «Про хід виконання рішення Сумської міської ради від 27 листопада 2019 року № 5996-МР «Про затвердження програми Сумської міської територіальної громади «Cоціальна підтримка захисників України та членів їх сімей» на 2020-2022 роки» (зі змінами) за 2020 рік»
від ___лютого 2021 року № _____-МР
</t>
  </si>
  <si>
    <t>Сумський міський голова</t>
  </si>
  <si>
    <t xml:space="preserve">               О.М.Лисенко</t>
  </si>
  <si>
    <t>Виконавець:  Маринченко С.Б.</t>
  </si>
  <si>
    <t xml:space="preserve">__________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</si>
</sst>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 numFmtId="214" formatCode="#,##0.00000"/>
    <numFmt numFmtId="215" formatCode="0.0000"/>
    <numFmt numFmtId="216" formatCode="0.0%"/>
  </numFmts>
  <fonts count="59">
    <font>
      <sz val="10"/>
      <name val="Arial"/>
      <family val="0"/>
    </font>
    <font>
      <sz val="10"/>
      <name val="Times New Roman"/>
      <family val="1"/>
    </font>
    <font>
      <b/>
      <sz val="11"/>
      <name val="Times New Roman"/>
      <family val="1"/>
    </font>
    <font>
      <b/>
      <sz val="13"/>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2"/>
      <name val="Times New Roman"/>
      <family val="1"/>
    </font>
    <font>
      <b/>
      <sz val="12"/>
      <name val="Times New Roman"/>
      <family val="1"/>
    </font>
    <font>
      <sz val="14"/>
      <name val="Times New Roman"/>
      <family val="1"/>
    </font>
    <font>
      <sz val="16"/>
      <name val="Times New Roman"/>
      <family val="1"/>
    </font>
    <font>
      <sz val="9"/>
      <name val="Times New Roman"/>
      <family val="1"/>
    </font>
    <font>
      <u val="single"/>
      <sz val="16"/>
      <name val="Times New Roman"/>
      <family val="1"/>
    </font>
    <font>
      <b/>
      <sz val="14"/>
      <name val="Times New Roman"/>
      <family val="1"/>
    </font>
    <font>
      <i/>
      <sz val="12"/>
      <name val="Times New Roman"/>
      <family val="1"/>
    </font>
    <font>
      <b/>
      <sz val="12"/>
      <name val="Arial"/>
      <family val="2"/>
    </font>
    <font>
      <sz val="12"/>
      <name val="Arial"/>
      <family val="2"/>
    </font>
    <font>
      <sz val="13"/>
      <name val="Times New Roman"/>
      <family val="1"/>
    </font>
    <font>
      <b/>
      <u val="single"/>
      <sz val="14"/>
      <name val="Times New Roman"/>
      <family val="1"/>
    </font>
    <font>
      <sz val="8"/>
      <name val="Times New Roman"/>
      <family val="1"/>
    </font>
    <font>
      <u val="single"/>
      <sz val="14"/>
      <name val="Times New Roman"/>
      <family val="1"/>
    </font>
    <font>
      <sz val="11"/>
      <name val="Times New Roman"/>
      <family val="1"/>
    </font>
    <font>
      <i/>
      <sz val="10"/>
      <name val="Arial"/>
      <family val="2"/>
    </font>
    <font>
      <b/>
      <i/>
      <sz val="13"/>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1" borderId="0" applyNumberFormat="0" applyBorder="0" applyAlignment="0" applyProtection="0"/>
  </cellStyleXfs>
  <cellXfs count="119">
    <xf numFmtId="0" fontId="0" fillId="0" borderId="0" xfId="0" applyAlignment="1">
      <alignment/>
    </xf>
    <xf numFmtId="0" fontId="0" fillId="0" borderId="0" xfId="0" applyFont="1" applyFill="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7" fillId="0" borderId="10" xfId="0" applyFont="1" applyFill="1" applyBorder="1" applyAlignment="1">
      <alignment/>
    </xf>
    <xf numFmtId="0" fontId="0" fillId="0" borderId="10" xfId="0" applyFont="1" applyFill="1" applyBorder="1" applyAlignment="1">
      <alignment/>
    </xf>
    <xf numFmtId="0" fontId="1" fillId="0"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8" fillId="0" borderId="0" xfId="0" applyFont="1" applyBorder="1" applyAlignment="1">
      <alignment vertical="center"/>
    </xf>
    <xf numFmtId="4"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6" fillId="0" borderId="10" xfId="0" applyFont="1" applyFill="1" applyBorder="1" applyAlignment="1">
      <alignment/>
    </xf>
    <xf numFmtId="4"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3" fontId="8" fillId="32"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209"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xf>
    <xf numFmtId="0" fontId="17" fillId="0" borderId="10" xfId="0" applyFont="1" applyFill="1" applyBorder="1" applyAlignment="1">
      <alignment horizontal="center" vertical="center"/>
    </xf>
    <xf numFmtId="4" fontId="8" fillId="32"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justify" vertical="center" wrapText="1"/>
    </xf>
    <xf numFmtId="0" fontId="18"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11" xfId="0" applyFont="1" applyBorder="1" applyAlignment="1">
      <alignment horizontal="center" vertical="center"/>
    </xf>
    <xf numFmtId="0" fontId="2" fillId="0" borderId="11" xfId="0" applyFont="1" applyFill="1" applyBorder="1" applyAlignment="1">
      <alignment horizontal="left" vertical="center" wrapText="1"/>
    </xf>
    <xf numFmtId="49" fontId="8" fillId="0" borderId="11" xfId="0" applyNumberFormat="1" applyFont="1" applyFill="1" applyBorder="1" applyAlignment="1">
      <alignment horizontal="justify" vertical="center" wrapText="1"/>
    </xf>
    <xf numFmtId="49" fontId="8" fillId="32" borderId="11" xfId="53" applyNumberFormat="1" applyFont="1" applyFill="1" applyBorder="1" applyAlignment="1">
      <alignment horizontal="justify" vertical="center" wrapText="1"/>
      <protection/>
    </xf>
    <xf numFmtId="49" fontId="8" fillId="0" borderId="11" xfId="53" applyNumberFormat="1" applyFont="1" applyFill="1" applyBorder="1" applyAlignment="1">
      <alignment horizontal="justify" vertical="center" wrapText="1"/>
      <protection/>
    </xf>
    <xf numFmtId="0" fontId="8" fillId="32" borderId="11" xfId="0" applyNumberFormat="1"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32" borderId="11"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8" fillId="0" borderId="11" xfId="0" applyFont="1" applyFill="1" applyBorder="1" applyAlignment="1">
      <alignment horizontal="justify" vertical="center"/>
    </xf>
    <xf numFmtId="0" fontId="12" fillId="0" borderId="12" xfId="0" applyFont="1" applyBorder="1" applyAlignment="1">
      <alignment vertical="top"/>
    </xf>
    <xf numFmtId="0" fontId="3" fillId="32" borderId="10" xfId="0" applyFont="1" applyFill="1" applyBorder="1" applyAlignment="1">
      <alignment horizontal="left" vertical="center" wrapText="1"/>
    </xf>
    <xf numFmtId="0" fontId="20" fillId="0" borderId="0" xfId="0" applyFont="1" applyAlignment="1">
      <alignment horizontal="center"/>
    </xf>
    <xf numFmtId="0" fontId="8" fillId="0" borderId="10" xfId="0" applyFont="1" applyFill="1" applyBorder="1" applyAlignment="1">
      <alignment horizontal="justify" vertical="center" wrapText="1"/>
    </xf>
    <xf numFmtId="216" fontId="8" fillId="0" borderId="10" xfId="0" applyNumberFormat="1" applyFont="1" applyFill="1" applyBorder="1" applyAlignment="1">
      <alignment horizontal="center" vertical="center"/>
    </xf>
    <xf numFmtId="0" fontId="22" fillId="0" borderId="10" xfId="0" applyFont="1" applyFill="1" applyBorder="1" applyAlignment="1">
      <alignment horizontal="justify" vertical="center" wrapText="1"/>
    </xf>
    <xf numFmtId="216" fontId="9" fillId="0" borderId="10" xfId="0" applyNumberFormat="1" applyFont="1" applyFill="1" applyBorder="1" applyAlignment="1">
      <alignment horizontal="center" vertical="center"/>
    </xf>
    <xf numFmtId="216" fontId="9"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9" fillId="0" borderId="11" xfId="0" applyFont="1" applyFill="1" applyBorder="1" applyAlignment="1">
      <alignment horizontal="left" vertical="center" wrapText="1"/>
    </xf>
    <xf numFmtId="0" fontId="1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xf>
    <xf numFmtId="4" fontId="9" fillId="32" borderId="10" xfId="0" applyNumberFormat="1" applyFont="1" applyFill="1" applyBorder="1" applyAlignment="1">
      <alignment horizontal="center" vertical="center" wrapText="1"/>
    </xf>
    <xf numFmtId="0" fontId="9" fillId="32" borderId="10" xfId="0" applyFont="1" applyFill="1" applyBorder="1" applyAlignment="1">
      <alignment horizontal="center" vertical="center" wrapText="1"/>
    </xf>
    <xf numFmtId="4" fontId="9" fillId="32" borderId="10" xfId="0" applyNumberFormat="1" applyFont="1" applyFill="1" applyBorder="1" applyAlignment="1">
      <alignment horizontal="center" vertical="center"/>
    </xf>
    <xf numFmtId="0" fontId="12" fillId="0" borderId="0" xfId="0" applyFont="1" applyBorder="1" applyAlignment="1">
      <alignment horizontal="center" vertical="top"/>
    </xf>
    <xf numFmtId="0" fontId="12" fillId="0" borderId="0" xfId="0" applyFont="1" applyFill="1" applyAlignment="1">
      <alignment horizontal="justify" vertical="center" wrapText="1"/>
    </xf>
    <xf numFmtId="0" fontId="0" fillId="0" borderId="0" xfId="0" applyFont="1" applyFill="1" applyBorder="1" applyAlignment="1">
      <alignment/>
    </xf>
    <xf numFmtId="0" fontId="9" fillId="0" borderId="0" xfId="0" applyFont="1" applyFill="1" applyBorder="1" applyAlignment="1">
      <alignment vertical="top" wrapText="1"/>
    </xf>
    <xf numFmtId="0" fontId="7" fillId="0" borderId="0" xfId="0" applyFont="1" applyFill="1" applyBorder="1" applyAlignment="1">
      <alignment/>
    </xf>
    <xf numFmtId="0" fontId="1" fillId="0" borderId="0" xfId="0" applyFont="1" applyFill="1" applyBorder="1" applyAlignment="1">
      <alignment vertical="center" wrapText="1"/>
    </xf>
    <xf numFmtId="0" fontId="9" fillId="32" borderId="0" xfId="0" applyFont="1" applyFill="1" applyBorder="1" applyAlignment="1">
      <alignment vertical="center" wrapText="1"/>
    </xf>
    <xf numFmtId="0" fontId="23" fillId="0" borderId="0" xfId="0" applyFont="1" applyFill="1" applyAlignment="1">
      <alignment/>
    </xf>
    <xf numFmtId="0" fontId="22" fillId="0" borderId="0" xfId="0" applyFont="1" applyFill="1" applyBorder="1" applyAlignment="1">
      <alignment horizontal="justify" vertical="center" wrapText="1"/>
    </xf>
    <xf numFmtId="0" fontId="9" fillId="0" borderId="0" xfId="0" applyFont="1" applyFill="1" applyBorder="1" applyAlignment="1">
      <alignment vertical="center" wrapText="1"/>
    </xf>
    <xf numFmtId="4"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209" fontId="8" fillId="0" borderId="0" xfId="0" applyNumberFormat="1" applyFont="1" applyFill="1" applyBorder="1" applyAlignment="1">
      <alignment horizontal="center" vertical="center"/>
    </xf>
    <xf numFmtId="0" fontId="23" fillId="0" borderId="0" xfId="0" applyFont="1" applyFill="1" applyBorder="1" applyAlignment="1">
      <alignment/>
    </xf>
    <xf numFmtId="4" fontId="8" fillId="32" borderId="0" xfId="0" applyNumberFormat="1" applyFont="1" applyFill="1" applyBorder="1" applyAlignment="1">
      <alignment horizontal="center" vertical="center"/>
    </xf>
    <xf numFmtId="3" fontId="8" fillId="32" borderId="0" xfId="0" applyNumberFormat="1" applyFont="1" applyFill="1" applyBorder="1" applyAlignment="1">
      <alignment horizontal="center" vertical="center"/>
    </xf>
    <xf numFmtId="216" fontId="8" fillId="0" borderId="0" xfId="0" applyNumberFormat="1" applyFont="1" applyFill="1" applyBorder="1" applyAlignment="1">
      <alignment horizontal="center" vertical="center"/>
    </xf>
    <xf numFmtId="0" fontId="8" fillId="0" borderId="0" xfId="0" applyFont="1" applyFill="1" applyBorder="1" applyAlignment="1">
      <alignment horizontal="justify" vertical="center" wrapText="1"/>
    </xf>
    <xf numFmtId="4" fontId="8" fillId="32" borderId="0" xfId="0" applyNumberFormat="1" applyFont="1" applyFill="1" applyBorder="1" applyAlignment="1">
      <alignment horizontal="center" vertical="center" wrapText="1"/>
    </xf>
    <xf numFmtId="3" fontId="9" fillId="32" borderId="10" xfId="0" applyNumberFormat="1" applyFont="1" applyFill="1" applyBorder="1" applyAlignment="1">
      <alignment horizontal="center" vertical="center"/>
    </xf>
    <xf numFmtId="0" fontId="3" fillId="33" borderId="11"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5" xfId="0" applyFont="1" applyBorder="1" applyAlignment="1">
      <alignment horizontal="center" vertical="top"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3" fillId="32" borderId="11" xfId="0" applyFont="1" applyFill="1" applyBorder="1" applyAlignment="1">
      <alignment horizontal="justify" vertical="center" wrapText="1"/>
    </xf>
    <xf numFmtId="0" fontId="3" fillId="32" borderId="16" xfId="0" applyFont="1" applyFill="1" applyBorder="1" applyAlignment="1">
      <alignment horizontal="justify" vertical="center" wrapText="1"/>
    </xf>
    <xf numFmtId="0" fontId="3" fillId="32" borderId="15" xfId="0" applyFont="1" applyFill="1" applyBorder="1" applyAlignment="1">
      <alignment horizontal="justify" vertical="center" wrapText="1"/>
    </xf>
    <xf numFmtId="0" fontId="8" fillId="0" borderId="0" xfId="0" applyFont="1" applyFill="1" applyBorder="1" applyAlignment="1">
      <alignment horizontal="right" vertical="center" wrapText="1"/>
    </xf>
    <xf numFmtId="0" fontId="8" fillId="0" borderId="10" xfId="0" applyFont="1" applyFill="1" applyBorder="1" applyAlignment="1">
      <alignment horizontal="justify"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left"/>
    </xf>
    <xf numFmtId="0" fontId="10" fillId="0" borderId="0" xfId="0" applyFont="1" applyAlignment="1">
      <alignment horizontal="left" wrapText="1"/>
    </xf>
    <xf numFmtId="49" fontId="10" fillId="0" borderId="0" xfId="0" applyNumberFormat="1" applyFont="1" applyAlignment="1">
      <alignment horizontal="left"/>
    </xf>
    <xf numFmtId="0" fontId="3" fillId="32" borderId="10" xfId="0" applyFont="1" applyFill="1" applyBorder="1" applyAlignment="1">
      <alignment horizontal="left" vertical="center" wrapText="1"/>
    </xf>
    <xf numFmtId="0" fontId="11" fillId="0" borderId="0" xfId="0" applyFont="1" applyAlignment="1">
      <alignment horizontal="center"/>
    </xf>
    <xf numFmtId="0" fontId="19" fillId="0" borderId="0" xfId="0" applyFont="1" applyBorder="1" applyAlignment="1">
      <alignment horizontal="center" wrapText="1"/>
    </xf>
    <xf numFmtId="0" fontId="12" fillId="0" borderId="0" xfId="0" applyFont="1" applyAlignment="1">
      <alignment horizontal="center"/>
    </xf>
    <xf numFmtId="0" fontId="21" fillId="0" borderId="0" xfId="0" applyFont="1" applyAlignment="1">
      <alignment horizontal="left" vertical="center" wrapText="1"/>
    </xf>
    <xf numFmtId="0" fontId="8" fillId="0" borderId="0" xfId="0" applyFont="1" applyAlignment="1">
      <alignment horizontal="justify" vertical="top" wrapText="1"/>
    </xf>
    <xf numFmtId="0" fontId="8" fillId="0" borderId="10" xfId="0" applyFont="1" applyFill="1" applyBorder="1" applyAlignment="1">
      <alignment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10"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tabSelected="1" view="pageBreakPreview" zoomScaleSheetLayoutView="100" zoomScalePageLayoutView="0" workbookViewId="0" topLeftCell="A73">
      <selection activeCell="O78" sqref="O78"/>
    </sheetView>
  </sheetViews>
  <sheetFormatPr defaultColWidth="9.140625" defaultRowHeight="12.75"/>
  <cols>
    <col min="1" max="1" width="67.28125" style="2" customWidth="1"/>
    <col min="2" max="2" width="17.8515625" style="1" customWidth="1"/>
    <col min="3" max="3" width="8.57421875" style="1" customWidth="1"/>
    <col min="4" max="4" width="17.7109375" style="2" customWidth="1"/>
    <col min="5" max="5" width="8.421875" style="2" customWidth="1"/>
    <col min="6" max="6" width="13.00390625" style="2" customWidth="1"/>
    <col min="7" max="7" width="32.7109375" style="2" customWidth="1"/>
    <col min="8" max="8" width="11.00390625" style="2" customWidth="1"/>
    <col min="9" max="9" width="9.140625" style="2" customWidth="1"/>
    <col min="10" max="10" width="12.00390625" style="2" customWidth="1"/>
    <col min="11" max="11" width="14.8515625" style="2" customWidth="1"/>
    <col min="12" max="16384" width="9.140625" style="2" customWidth="1"/>
  </cols>
  <sheetData>
    <row r="1" spans="6:7" ht="16.5">
      <c r="F1" s="102" t="s">
        <v>20</v>
      </c>
      <c r="G1" s="102"/>
    </row>
    <row r="2" spans="6:7" ht="129.75" customHeight="1">
      <c r="F2" s="111" t="s">
        <v>78</v>
      </c>
      <c r="G2" s="111"/>
    </row>
    <row r="3" ht="12.75" hidden="1"/>
    <row r="4" spans="1:7" ht="26.25" customHeight="1">
      <c r="A4" s="107" t="s">
        <v>33</v>
      </c>
      <c r="B4" s="107"/>
      <c r="C4" s="107"/>
      <c r="D4" s="107"/>
      <c r="E4" s="107"/>
      <c r="F4" s="107"/>
      <c r="G4" s="107"/>
    </row>
    <row r="5" spans="1:7" ht="45" customHeight="1">
      <c r="A5" s="108" t="s">
        <v>75</v>
      </c>
      <c r="B5" s="108"/>
      <c r="C5" s="108"/>
      <c r="D5" s="108"/>
      <c r="E5" s="108"/>
      <c r="F5" s="108"/>
      <c r="G5" s="108"/>
    </row>
    <row r="6" spans="1:7" ht="12.75">
      <c r="A6" s="109" t="s">
        <v>9</v>
      </c>
      <c r="B6" s="109"/>
      <c r="C6" s="109"/>
      <c r="D6" s="109"/>
      <c r="E6" s="109"/>
      <c r="F6" s="109"/>
      <c r="G6" s="109"/>
    </row>
    <row r="7" ht="3.75" customHeight="1">
      <c r="B7" s="2"/>
    </row>
    <row r="8" spans="1:7" ht="20.25">
      <c r="A8" s="105" t="s">
        <v>25</v>
      </c>
      <c r="B8" s="105"/>
      <c r="C8" s="105"/>
      <c r="D8" s="105"/>
      <c r="E8" s="105"/>
      <c r="F8" s="105"/>
      <c r="G8" s="105"/>
    </row>
    <row r="9" spans="1:7" ht="12.75">
      <c r="A9" s="103" t="s">
        <v>26</v>
      </c>
      <c r="B9" s="103"/>
      <c r="C9" s="103"/>
      <c r="D9" s="103"/>
      <c r="E9" s="103"/>
      <c r="F9" s="103"/>
      <c r="G9" s="103"/>
    </row>
    <row r="10" spans="1:7" ht="12.75">
      <c r="A10" s="46"/>
      <c r="B10" s="46"/>
      <c r="C10" s="46"/>
      <c r="D10" s="46"/>
      <c r="E10" s="46"/>
      <c r="F10" s="46"/>
      <c r="G10" s="46"/>
    </row>
    <row r="11" spans="1:7" ht="20.25">
      <c r="A11" s="105" t="s">
        <v>27</v>
      </c>
      <c r="B11" s="105"/>
      <c r="C11" s="105"/>
      <c r="D11" s="105"/>
      <c r="E11" s="105"/>
      <c r="F11" s="105"/>
      <c r="G11" s="105"/>
    </row>
    <row r="12" spans="1:7" ht="12.75">
      <c r="A12" s="103" t="s">
        <v>26</v>
      </c>
      <c r="B12" s="103"/>
      <c r="C12" s="103"/>
      <c r="D12" s="103"/>
      <c r="E12" s="103"/>
      <c r="F12" s="103"/>
      <c r="G12" s="103"/>
    </row>
    <row r="13" spans="1:7" ht="18" customHeight="1">
      <c r="A13" s="104" t="s">
        <v>76</v>
      </c>
      <c r="B13" s="104"/>
      <c r="C13" s="104"/>
      <c r="D13" s="104"/>
      <c r="E13" s="104"/>
      <c r="F13" s="104"/>
      <c r="G13" s="104"/>
    </row>
    <row r="14" spans="1:7" ht="19.5" customHeight="1">
      <c r="A14" s="110" t="s">
        <v>34</v>
      </c>
      <c r="B14" s="110"/>
      <c r="C14" s="110"/>
      <c r="D14" s="110"/>
      <c r="E14" s="110"/>
      <c r="F14" s="110"/>
      <c r="G14" s="110"/>
    </row>
    <row r="15" spans="2:7" ht="12.75">
      <c r="B15" s="44" t="s">
        <v>11</v>
      </c>
      <c r="C15" s="44"/>
      <c r="D15" s="44"/>
      <c r="E15" s="44"/>
      <c r="F15" s="44"/>
      <c r="G15" s="44"/>
    </row>
    <row r="16" spans="2:7" ht="12.75">
      <c r="B16" s="61"/>
      <c r="C16" s="61"/>
      <c r="D16" s="61"/>
      <c r="E16" s="61"/>
      <c r="F16" s="61"/>
      <c r="G16" s="61"/>
    </row>
    <row r="17" spans="1:7" ht="47.25" customHeight="1">
      <c r="A17" s="97" t="s">
        <v>10</v>
      </c>
      <c r="B17" s="88" t="s">
        <v>14</v>
      </c>
      <c r="C17" s="89"/>
      <c r="D17" s="90" t="s">
        <v>15</v>
      </c>
      <c r="E17" s="91"/>
      <c r="F17" s="84" t="s">
        <v>2</v>
      </c>
      <c r="G17" s="86" t="s">
        <v>22</v>
      </c>
    </row>
    <row r="18" spans="1:9" ht="18.75" customHeight="1">
      <c r="A18" s="98"/>
      <c r="B18" s="3" t="s">
        <v>3</v>
      </c>
      <c r="C18" s="22" t="s">
        <v>0</v>
      </c>
      <c r="D18" s="3" t="s">
        <v>3</v>
      </c>
      <c r="E18" s="22" t="s">
        <v>0</v>
      </c>
      <c r="F18" s="85"/>
      <c r="G18" s="87"/>
      <c r="H18" s="8"/>
      <c r="I18" s="8"/>
    </row>
    <row r="19" spans="1:9" ht="12.75" customHeight="1">
      <c r="A19" s="33">
        <v>1</v>
      </c>
      <c r="B19" s="25">
        <v>2</v>
      </c>
      <c r="C19" s="25">
        <v>3</v>
      </c>
      <c r="D19" s="31">
        <v>4</v>
      </c>
      <c r="E19" s="31">
        <v>5</v>
      </c>
      <c r="F19" s="31">
        <v>6</v>
      </c>
      <c r="G19" s="31">
        <v>7</v>
      </c>
      <c r="H19" s="8"/>
      <c r="I19" s="8"/>
    </row>
    <row r="20" spans="1:7" ht="52.5" customHeight="1">
      <c r="A20" s="81" t="s">
        <v>77</v>
      </c>
      <c r="B20" s="52">
        <f>+B22+B46+B50+B60+B69+B73+B75</f>
        <v>29528512</v>
      </c>
      <c r="C20" s="52"/>
      <c r="D20" s="52">
        <f>+D22+D46+D50+D60+D69+D73+D75</f>
        <v>19273879.07</v>
      </c>
      <c r="E20" s="52"/>
      <c r="F20" s="51">
        <f>D20/B20</f>
        <v>0.6527209725298722</v>
      </c>
      <c r="G20" s="53"/>
    </row>
    <row r="21" spans="1:7" s="57" customFormat="1" ht="22.5" customHeight="1">
      <c r="A21" s="83" t="s">
        <v>35</v>
      </c>
      <c r="B21" s="83"/>
      <c r="C21" s="83"/>
      <c r="D21" s="83"/>
      <c r="E21" s="83"/>
      <c r="F21" s="83"/>
      <c r="G21" s="83"/>
    </row>
    <row r="22" spans="1:7" s="57" customFormat="1" ht="22.5" customHeight="1">
      <c r="A22" s="34" t="s">
        <v>8</v>
      </c>
      <c r="B22" s="9">
        <f>+B23+B34+B41+B42+B43+B44</f>
        <v>23665327</v>
      </c>
      <c r="C22" s="23"/>
      <c r="D22" s="9">
        <f>+D23+D34+D41+D42+D43+D44</f>
        <v>13810251.879999999</v>
      </c>
      <c r="E22" s="23"/>
      <c r="F22" s="23"/>
      <c r="G22" s="26"/>
    </row>
    <row r="23" spans="1:7" s="57" customFormat="1" ht="28.5" customHeight="1">
      <c r="A23" s="35" t="s">
        <v>12</v>
      </c>
      <c r="B23" s="9">
        <f>+B26+B27+B28+B29+B30+B31+B32+B33</f>
        <v>1918210</v>
      </c>
      <c r="C23" s="10"/>
      <c r="D23" s="9">
        <f>+D26+D27+D28+D29+D30+D31+D32+D33</f>
        <v>1913210</v>
      </c>
      <c r="E23" s="10"/>
      <c r="F23" s="11"/>
      <c r="G23" s="4"/>
    </row>
    <row r="24" spans="1:7" s="57" customFormat="1" ht="22.5" customHeight="1">
      <c r="A24" s="28"/>
      <c r="B24" s="29"/>
      <c r="C24" s="30"/>
      <c r="D24" s="29"/>
      <c r="E24" s="30"/>
      <c r="F24" s="95" t="s">
        <v>21</v>
      </c>
      <c r="G24" s="95"/>
    </row>
    <row r="25" spans="1:7" s="57" customFormat="1" ht="12.75" customHeight="1">
      <c r="A25" s="33">
        <v>1</v>
      </c>
      <c r="B25" s="25">
        <v>2</v>
      </c>
      <c r="C25" s="25">
        <v>3</v>
      </c>
      <c r="D25" s="31">
        <v>4</v>
      </c>
      <c r="E25" s="31">
        <v>5</v>
      </c>
      <c r="F25" s="31">
        <v>6</v>
      </c>
      <c r="G25" s="31">
        <v>7</v>
      </c>
    </row>
    <row r="26" spans="1:11" s="1" customFormat="1" ht="78.75" customHeight="1">
      <c r="A26" s="36" t="s">
        <v>4</v>
      </c>
      <c r="B26" s="12">
        <v>600000</v>
      </c>
      <c r="C26" s="13">
        <v>72</v>
      </c>
      <c r="D26" s="12">
        <v>600000</v>
      </c>
      <c r="E26" s="13">
        <v>60</v>
      </c>
      <c r="F26" s="48">
        <f>D26/B26</f>
        <v>1</v>
      </c>
      <c r="G26" s="5"/>
      <c r="K26" s="62"/>
    </row>
    <row r="27" spans="1:11" s="57" customFormat="1" ht="65.25" customHeight="1">
      <c r="A27" s="37" t="s">
        <v>23</v>
      </c>
      <c r="B27" s="12">
        <v>202000</v>
      </c>
      <c r="C27" s="13">
        <v>20</v>
      </c>
      <c r="D27" s="12">
        <v>202000</v>
      </c>
      <c r="E27" s="13">
        <v>20</v>
      </c>
      <c r="F27" s="48">
        <f aca="true" t="shared" si="0" ref="F27:F33">D27/B27</f>
        <v>1</v>
      </c>
      <c r="G27" s="47"/>
      <c r="K27" s="62"/>
    </row>
    <row r="28" spans="1:7" s="1" customFormat="1" ht="36" customHeight="1">
      <c r="A28" s="35" t="s">
        <v>5</v>
      </c>
      <c r="B28" s="16">
        <v>26410</v>
      </c>
      <c r="C28" s="17">
        <v>19</v>
      </c>
      <c r="D28" s="14">
        <v>26410</v>
      </c>
      <c r="E28" s="15">
        <v>19</v>
      </c>
      <c r="F28" s="48">
        <f t="shared" si="0"/>
        <v>1</v>
      </c>
      <c r="G28" s="5"/>
    </row>
    <row r="29" spans="1:11" s="1" customFormat="1" ht="49.5" customHeight="1">
      <c r="A29" s="38" t="s">
        <v>36</v>
      </c>
      <c r="B29" s="16">
        <v>84800</v>
      </c>
      <c r="C29" s="17">
        <v>2</v>
      </c>
      <c r="D29" s="14">
        <v>84800</v>
      </c>
      <c r="E29" s="15">
        <v>2</v>
      </c>
      <c r="F29" s="48">
        <f t="shared" si="0"/>
        <v>1</v>
      </c>
      <c r="G29" s="47"/>
      <c r="K29" s="69"/>
    </row>
    <row r="30" spans="1:7" s="1" customFormat="1" ht="39.75" customHeight="1">
      <c r="A30" s="35" t="s">
        <v>37</v>
      </c>
      <c r="B30" s="16">
        <v>80000</v>
      </c>
      <c r="C30" s="17">
        <v>20</v>
      </c>
      <c r="D30" s="14">
        <v>80000</v>
      </c>
      <c r="E30" s="15">
        <v>20</v>
      </c>
      <c r="F30" s="48">
        <f t="shared" si="0"/>
        <v>1</v>
      </c>
      <c r="G30" s="5"/>
    </row>
    <row r="31" spans="1:7" s="1" customFormat="1" ht="35.25" customHeight="1">
      <c r="A31" s="35" t="s">
        <v>38</v>
      </c>
      <c r="B31" s="16">
        <v>69000</v>
      </c>
      <c r="C31" s="17">
        <v>69</v>
      </c>
      <c r="D31" s="14">
        <v>69000</v>
      </c>
      <c r="E31" s="15">
        <v>69</v>
      </c>
      <c r="F31" s="48">
        <f t="shared" si="0"/>
        <v>1</v>
      </c>
      <c r="G31" s="5"/>
    </row>
    <row r="32" spans="1:7" s="1" customFormat="1" ht="50.25" customHeight="1">
      <c r="A32" s="35" t="s">
        <v>39</v>
      </c>
      <c r="B32" s="16">
        <v>550000</v>
      </c>
      <c r="C32" s="17">
        <v>55</v>
      </c>
      <c r="D32" s="14">
        <v>545000</v>
      </c>
      <c r="E32" s="15">
        <v>55</v>
      </c>
      <c r="F32" s="48">
        <f t="shared" si="0"/>
        <v>0.990909090909091</v>
      </c>
      <c r="G32" s="47"/>
    </row>
    <row r="33" spans="1:7" s="1" customFormat="1" ht="47.25" customHeight="1">
      <c r="A33" s="35" t="s">
        <v>40</v>
      </c>
      <c r="B33" s="16">
        <v>306000</v>
      </c>
      <c r="C33" s="17">
        <v>102</v>
      </c>
      <c r="D33" s="14">
        <v>306000</v>
      </c>
      <c r="E33" s="15">
        <v>102</v>
      </c>
      <c r="F33" s="48">
        <f t="shared" si="0"/>
        <v>1</v>
      </c>
      <c r="G33" s="47"/>
    </row>
    <row r="34" spans="1:7" s="57" customFormat="1" ht="31.5" customHeight="1">
      <c r="A34" s="39" t="s">
        <v>13</v>
      </c>
      <c r="B34" s="9">
        <f>+B35+B36+B37+B40</f>
        <v>1033947</v>
      </c>
      <c r="C34" s="10"/>
      <c r="D34" s="9">
        <f>+D35+D36+D37+D40</f>
        <v>996826.88</v>
      </c>
      <c r="E34" s="10"/>
      <c r="F34" s="50"/>
      <c r="G34" s="4"/>
    </row>
    <row r="35" spans="1:7" s="1" customFormat="1" ht="39.75" customHeight="1">
      <c r="A35" s="35" t="s">
        <v>41</v>
      </c>
      <c r="B35" s="12">
        <v>126800</v>
      </c>
      <c r="C35" s="13">
        <v>17</v>
      </c>
      <c r="D35" s="14">
        <v>126800</v>
      </c>
      <c r="E35" s="15">
        <v>17</v>
      </c>
      <c r="F35" s="48">
        <f>D35/B35</f>
        <v>1</v>
      </c>
      <c r="G35" s="6"/>
    </row>
    <row r="36" spans="1:7" s="1" customFormat="1" ht="48.75" customHeight="1">
      <c r="A36" s="40" t="s">
        <v>42</v>
      </c>
      <c r="B36" s="12">
        <v>883314</v>
      </c>
      <c r="C36" s="13">
        <v>28</v>
      </c>
      <c r="D36" s="14">
        <v>856933.95</v>
      </c>
      <c r="E36" s="15">
        <v>27</v>
      </c>
      <c r="F36" s="48">
        <f>D36/B36</f>
        <v>0.9701351388068116</v>
      </c>
      <c r="G36" s="47" t="s">
        <v>28</v>
      </c>
    </row>
    <row r="37" spans="1:7" s="1" customFormat="1" ht="42" customHeight="1">
      <c r="A37" s="35" t="s">
        <v>43</v>
      </c>
      <c r="B37" s="12">
        <v>9302</v>
      </c>
      <c r="C37" s="13">
        <v>1</v>
      </c>
      <c r="D37" s="14">
        <v>9302</v>
      </c>
      <c r="E37" s="15">
        <v>1</v>
      </c>
      <c r="F37" s="48">
        <f>D37/B37</f>
        <v>1</v>
      </c>
      <c r="G37" s="6"/>
    </row>
    <row r="38" spans="1:7" s="57" customFormat="1" ht="22.5" customHeight="1">
      <c r="A38" s="28"/>
      <c r="B38" s="29"/>
      <c r="C38" s="30"/>
      <c r="D38" s="29"/>
      <c r="E38" s="30"/>
      <c r="F38" s="95" t="s">
        <v>21</v>
      </c>
      <c r="G38" s="95"/>
    </row>
    <row r="39" spans="1:7" s="57" customFormat="1" ht="12.75" customHeight="1">
      <c r="A39" s="33">
        <v>1</v>
      </c>
      <c r="B39" s="25">
        <v>2</v>
      </c>
      <c r="C39" s="25">
        <v>3</v>
      </c>
      <c r="D39" s="31">
        <v>4</v>
      </c>
      <c r="E39" s="31">
        <v>5</v>
      </c>
      <c r="F39" s="31">
        <v>6</v>
      </c>
      <c r="G39" s="31">
        <v>7</v>
      </c>
    </row>
    <row r="40" spans="1:7" s="1" customFormat="1" ht="46.5" customHeight="1">
      <c r="A40" s="35" t="s">
        <v>44</v>
      </c>
      <c r="B40" s="12">
        <v>14531</v>
      </c>
      <c r="C40" s="13">
        <v>29</v>
      </c>
      <c r="D40" s="14">
        <v>3790.93</v>
      </c>
      <c r="E40" s="15">
        <v>7</v>
      </c>
      <c r="F40" s="48">
        <f>D40/B40</f>
        <v>0.26088569265707795</v>
      </c>
      <c r="G40" s="47" t="s">
        <v>28</v>
      </c>
    </row>
    <row r="41" spans="1:7" s="1" customFormat="1" ht="60.75" customHeight="1">
      <c r="A41" s="41" t="s">
        <v>45</v>
      </c>
      <c r="B41" s="32">
        <v>25900</v>
      </c>
      <c r="C41" s="19">
        <v>1</v>
      </c>
      <c r="D41" s="60">
        <v>13540</v>
      </c>
      <c r="E41" s="80">
        <v>1</v>
      </c>
      <c r="F41" s="48">
        <f>D41/B41</f>
        <v>0.5227799227799228</v>
      </c>
      <c r="G41" s="49" t="s">
        <v>17</v>
      </c>
    </row>
    <row r="42" spans="1:7" s="1" customFormat="1" ht="80.25" customHeight="1">
      <c r="A42" s="41" t="s">
        <v>46</v>
      </c>
      <c r="B42" s="32">
        <v>20650000</v>
      </c>
      <c r="C42" s="19">
        <v>59</v>
      </c>
      <c r="D42" s="60">
        <v>10850000</v>
      </c>
      <c r="E42" s="80">
        <v>31</v>
      </c>
      <c r="F42" s="48">
        <f>D42/B42</f>
        <v>0.5254237288135594</v>
      </c>
      <c r="G42" s="49" t="s">
        <v>74</v>
      </c>
    </row>
    <row r="43" spans="1:7" s="1" customFormat="1" ht="67.5" customHeight="1">
      <c r="A43" s="38" t="s">
        <v>47</v>
      </c>
      <c r="B43" s="32">
        <v>9520</v>
      </c>
      <c r="C43" s="19">
        <v>112</v>
      </c>
      <c r="D43" s="60">
        <v>8925</v>
      </c>
      <c r="E43" s="80">
        <v>105</v>
      </c>
      <c r="F43" s="48">
        <f>D43/B43</f>
        <v>0.9375</v>
      </c>
      <c r="G43" s="47" t="s">
        <v>72</v>
      </c>
    </row>
    <row r="44" spans="1:7" s="1" customFormat="1" ht="41.25" customHeight="1">
      <c r="A44" s="38" t="s">
        <v>48</v>
      </c>
      <c r="B44" s="32">
        <v>27750</v>
      </c>
      <c r="C44" s="19">
        <v>69</v>
      </c>
      <c r="D44" s="60">
        <v>27750</v>
      </c>
      <c r="E44" s="80">
        <v>69</v>
      </c>
      <c r="F44" s="48">
        <f>D44/B44</f>
        <v>1</v>
      </c>
      <c r="G44" s="6"/>
    </row>
    <row r="45" spans="1:12" s="57" customFormat="1" ht="39" customHeight="1">
      <c r="A45" s="83" t="s">
        <v>1</v>
      </c>
      <c r="B45" s="83"/>
      <c r="C45" s="83"/>
      <c r="D45" s="83"/>
      <c r="E45" s="83"/>
      <c r="F45" s="83"/>
      <c r="G45" s="83"/>
      <c r="H45" s="64"/>
      <c r="I45" s="64"/>
      <c r="J45" s="64"/>
      <c r="K45" s="64"/>
      <c r="L45" s="64"/>
    </row>
    <row r="46" spans="1:7" s="57" customFormat="1" ht="35.25" customHeight="1">
      <c r="A46" s="39" t="s">
        <v>49</v>
      </c>
      <c r="B46" s="32">
        <f>+B47+B48</f>
        <v>209200</v>
      </c>
      <c r="C46" s="19"/>
      <c r="D46" s="32">
        <f>+D47+D48</f>
        <v>185413.13</v>
      </c>
      <c r="E46" s="19"/>
      <c r="F46" s="11"/>
      <c r="G46" s="4"/>
    </row>
    <row r="47" spans="1:7" s="1" customFormat="1" ht="75.75" customHeight="1">
      <c r="A47" s="35" t="s">
        <v>50</v>
      </c>
      <c r="B47" s="12">
        <v>74650</v>
      </c>
      <c r="C47" s="13">
        <v>137</v>
      </c>
      <c r="D47" s="14">
        <v>62892.95</v>
      </c>
      <c r="E47" s="15">
        <v>103</v>
      </c>
      <c r="F47" s="48">
        <f>D47/B47</f>
        <v>0.8425043536503684</v>
      </c>
      <c r="G47" s="96" t="s">
        <v>18</v>
      </c>
    </row>
    <row r="48" spans="1:7" s="1" customFormat="1" ht="30.75" customHeight="1">
      <c r="A48" s="35" t="s">
        <v>51</v>
      </c>
      <c r="B48" s="12">
        <v>134550</v>
      </c>
      <c r="C48" s="13">
        <v>29</v>
      </c>
      <c r="D48" s="14">
        <v>122520.18</v>
      </c>
      <c r="E48" s="15">
        <v>26</v>
      </c>
      <c r="F48" s="48">
        <f>D48/B48</f>
        <v>0.9105921962095874</v>
      </c>
      <c r="G48" s="96"/>
    </row>
    <row r="49" spans="1:13" s="57" customFormat="1" ht="21" customHeight="1">
      <c r="A49" s="83" t="s">
        <v>52</v>
      </c>
      <c r="B49" s="83"/>
      <c r="C49" s="83"/>
      <c r="D49" s="83"/>
      <c r="E49" s="83"/>
      <c r="F49" s="83"/>
      <c r="G49" s="83"/>
      <c r="H49" s="64"/>
      <c r="I49" s="64"/>
      <c r="J49" s="64"/>
      <c r="K49" s="64"/>
      <c r="L49" s="64"/>
      <c r="M49" s="65"/>
    </row>
    <row r="50" spans="1:13" s="57" customFormat="1" ht="21" customHeight="1">
      <c r="A50" s="54" t="s">
        <v>8</v>
      </c>
      <c r="B50" s="9">
        <f>+B51+B55</f>
        <v>1111972</v>
      </c>
      <c r="C50" s="23"/>
      <c r="D50" s="9">
        <f>D51+D55</f>
        <v>1008502.51</v>
      </c>
      <c r="E50" s="27"/>
      <c r="F50" s="27"/>
      <c r="G50" s="26"/>
      <c r="H50" s="64"/>
      <c r="I50" s="64"/>
      <c r="J50" s="64"/>
      <c r="K50" s="64"/>
      <c r="L50" s="64"/>
      <c r="M50" s="65"/>
    </row>
    <row r="51" spans="1:7" s="57" customFormat="1" ht="34.5" customHeight="1">
      <c r="A51" s="42" t="s">
        <v>24</v>
      </c>
      <c r="B51" s="32">
        <f>+B54</f>
        <v>430923</v>
      </c>
      <c r="C51" s="19"/>
      <c r="D51" s="32">
        <f>+D54</f>
        <v>411283.5</v>
      </c>
      <c r="E51" s="19"/>
      <c r="F51" s="18"/>
      <c r="G51" s="4"/>
    </row>
    <row r="52" spans="1:7" s="57" customFormat="1" ht="22.5" customHeight="1">
      <c r="A52" s="28"/>
      <c r="B52" s="29"/>
      <c r="C52" s="30"/>
      <c r="D52" s="29"/>
      <c r="E52" s="30"/>
      <c r="F52" s="95" t="s">
        <v>21</v>
      </c>
      <c r="G52" s="95"/>
    </row>
    <row r="53" spans="1:7" s="57" customFormat="1" ht="12.75" customHeight="1">
      <c r="A53" s="33">
        <v>1</v>
      </c>
      <c r="B53" s="25">
        <v>2</v>
      </c>
      <c r="C53" s="25">
        <v>3</v>
      </c>
      <c r="D53" s="31">
        <v>4</v>
      </c>
      <c r="E53" s="31">
        <v>5</v>
      </c>
      <c r="F53" s="31">
        <v>6</v>
      </c>
      <c r="G53" s="31">
        <v>7</v>
      </c>
    </row>
    <row r="54" spans="1:7" s="1" customFormat="1" ht="54" customHeight="1">
      <c r="A54" s="35" t="s">
        <v>53</v>
      </c>
      <c r="B54" s="12">
        <v>430923</v>
      </c>
      <c r="C54" s="13">
        <v>100</v>
      </c>
      <c r="D54" s="12">
        <v>411283.5</v>
      </c>
      <c r="E54" s="13">
        <v>97</v>
      </c>
      <c r="F54" s="48">
        <f>D54/B54</f>
        <v>0.9544245723713981</v>
      </c>
      <c r="G54" s="47" t="s">
        <v>29</v>
      </c>
    </row>
    <row r="55" spans="1:10" s="57" customFormat="1" ht="33.75" customHeight="1">
      <c r="A55" s="43" t="s">
        <v>54</v>
      </c>
      <c r="B55" s="9">
        <f>+B56+B57+B58</f>
        <v>681049</v>
      </c>
      <c r="C55" s="10"/>
      <c r="D55" s="9">
        <f>+D56+D57+D58</f>
        <v>597219.01</v>
      </c>
      <c r="E55" s="10"/>
      <c r="F55" s="18"/>
      <c r="G55" s="4"/>
      <c r="J55" s="66"/>
    </row>
    <row r="56" spans="1:7" s="1" customFormat="1" ht="54" customHeight="1">
      <c r="A56" s="35" t="s">
        <v>55</v>
      </c>
      <c r="B56" s="12">
        <v>180000</v>
      </c>
      <c r="C56" s="13">
        <v>90</v>
      </c>
      <c r="D56" s="12">
        <v>170000</v>
      </c>
      <c r="E56" s="13">
        <v>86</v>
      </c>
      <c r="F56" s="48">
        <f>D56/B56</f>
        <v>0.9444444444444444</v>
      </c>
      <c r="G56" s="47" t="s">
        <v>28</v>
      </c>
    </row>
    <row r="57" spans="1:7" s="1" customFormat="1" ht="127.5" customHeight="1">
      <c r="A57" s="35" t="s">
        <v>56</v>
      </c>
      <c r="B57" s="12">
        <v>413244</v>
      </c>
      <c r="C57" s="13">
        <v>102</v>
      </c>
      <c r="D57" s="14">
        <v>343804.64</v>
      </c>
      <c r="E57" s="15">
        <v>84</v>
      </c>
      <c r="F57" s="48">
        <f>D57/B57</f>
        <v>0.8319652311951293</v>
      </c>
      <c r="G57" s="47" t="s">
        <v>32</v>
      </c>
    </row>
    <row r="58" spans="1:7" s="1" customFormat="1" ht="63.75" customHeight="1">
      <c r="A58" s="35" t="s">
        <v>57</v>
      </c>
      <c r="B58" s="12">
        <v>87805</v>
      </c>
      <c r="C58" s="13">
        <v>5</v>
      </c>
      <c r="D58" s="14">
        <v>83414.37</v>
      </c>
      <c r="E58" s="15">
        <v>5</v>
      </c>
      <c r="F58" s="48">
        <f>D58/B58</f>
        <v>0.949995672228233</v>
      </c>
      <c r="G58" s="47" t="s">
        <v>73</v>
      </c>
    </row>
    <row r="59" spans="1:13" s="1" customFormat="1" ht="43.5" customHeight="1">
      <c r="A59" s="92" t="s">
        <v>58</v>
      </c>
      <c r="B59" s="93"/>
      <c r="C59" s="93"/>
      <c r="D59" s="93"/>
      <c r="E59" s="93"/>
      <c r="F59" s="93"/>
      <c r="G59" s="94"/>
      <c r="H59" s="67"/>
      <c r="I59" s="67"/>
      <c r="J59" s="67"/>
      <c r="K59" s="67"/>
      <c r="L59" s="67"/>
      <c r="M59" s="63"/>
    </row>
    <row r="60" spans="1:7" s="57" customFormat="1" ht="24" customHeight="1">
      <c r="A60" s="54" t="s">
        <v>8</v>
      </c>
      <c r="B60" s="9">
        <f>+B61+B62+B66+B67</f>
        <v>1037325</v>
      </c>
      <c r="C60" s="10"/>
      <c r="D60" s="9">
        <f>+D61+D62+D66+D67</f>
        <v>936122.05</v>
      </c>
      <c r="E60" s="10"/>
      <c r="F60" s="55"/>
      <c r="G60" s="56"/>
    </row>
    <row r="61" spans="1:7" s="1" customFormat="1" ht="72.75" customHeight="1">
      <c r="A61" s="39" t="s">
        <v>59</v>
      </c>
      <c r="B61" s="16">
        <v>164100</v>
      </c>
      <c r="C61" s="13">
        <v>124</v>
      </c>
      <c r="D61" s="14">
        <v>150129</v>
      </c>
      <c r="E61" s="15">
        <v>107</v>
      </c>
      <c r="F61" s="48">
        <f>D61/B61</f>
        <v>0.9148628884826325</v>
      </c>
      <c r="G61" s="99" t="s">
        <v>19</v>
      </c>
    </row>
    <row r="62" spans="1:7" s="1" customFormat="1" ht="78" customHeight="1">
      <c r="A62" s="39" t="s">
        <v>60</v>
      </c>
      <c r="B62" s="16">
        <v>742440</v>
      </c>
      <c r="C62" s="13">
        <v>460</v>
      </c>
      <c r="D62" s="14">
        <v>705960</v>
      </c>
      <c r="E62" s="15">
        <v>408</v>
      </c>
      <c r="F62" s="48">
        <f>D62/B62</f>
        <v>0.9508647163407145</v>
      </c>
      <c r="G62" s="101"/>
    </row>
    <row r="63" spans="1:7" s="1" customFormat="1" ht="15.75" customHeight="1">
      <c r="A63" s="78"/>
      <c r="B63" s="79"/>
      <c r="C63" s="76"/>
      <c r="D63" s="75"/>
      <c r="E63" s="76"/>
      <c r="F63" s="77"/>
      <c r="G63" s="78"/>
    </row>
    <row r="64" spans="1:7" s="57" customFormat="1" ht="22.5" customHeight="1">
      <c r="A64" s="28"/>
      <c r="B64" s="29"/>
      <c r="C64" s="30"/>
      <c r="D64" s="29"/>
      <c r="E64" s="30"/>
      <c r="F64" s="95" t="s">
        <v>21</v>
      </c>
      <c r="G64" s="95"/>
    </row>
    <row r="65" spans="1:7" s="57" customFormat="1" ht="12.75" customHeight="1">
      <c r="A65" s="33">
        <v>1</v>
      </c>
      <c r="B65" s="25">
        <v>2</v>
      </c>
      <c r="C65" s="25">
        <v>3</v>
      </c>
      <c r="D65" s="31">
        <v>4</v>
      </c>
      <c r="E65" s="31">
        <v>5</v>
      </c>
      <c r="F65" s="31">
        <v>6</v>
      </c>
      <c r="G65" s="31">
        <v>7</v>
      </c>
    </row>
    <row r="66" spans="1:7" s="1" customFormat="1" ht="72" customHeight="1">
      <c r="A66" s="39" t="s">
        <v>61</v>
      </c>
      <c r="B66" s="16">
        <v>45900</v>
      </c>
      <c r="C66" s="13">
        <v>540</v>
      </c>
      <c r="D66" s="14">
        <v>45900</v>
      </c>
      <c r="E66" s="15">
        <v>540</v>
      </c>
      <c r="F66" s="48">
        <f>D66/B66</f>
        <v>1</v>
      </c>
      <c r="G66" s="112"/>
    </row>
    <row r="67" spans="1:7" s="1" customFormat="1" ht="63" customHeight="1">
      <c r="A67" s="39" t="s">
        <v>62</v>
      </c>
      <c r="B67" s="21">
        <v>84885</v>
      </c>
      <c r="C67" s="15">
        <v>21</v>
      </c>
      <c r="D67" s="14">
        <v>34133.05</v>
      </c>
      <c r="E67" s="15">
        <v>13</v>
      </c>
      <c r="F67" s="48">
        <f>D67/B67</f>
        <v>0.4021093243800436</v>
      </c>
      <c r="G67" s="112"/>
    </row>
    <row r="68" spans="1:13" s="1" customFormat="1" ht="47.25" customHeight="1">
      <c r="A68" s="82" t="s">
        <v>63</v>
      </c>
      <c r="B68" s="82"/>
      <c r="C68" s="82"/>
      <c r="D68" s="82"/>
      <c r="E68" s="82"/>
      <c r="F68" s="82"/>
      <c r="G68" s="82"/>
      <c r="H68" s="67"/>
      <c r="I68" s="67"/>
      <c r="J68" s="67"/>
      <c r="K68" s="67"/>
      <c r="L68" s="67"/>
      <c r="M68" s="63"/>
    </row>
    <row r="69" spans="1:7" s="1" customFormat="1" ht="23.25" customHeight="1">
      <c r="A69" s="54" t="s">
        <v>8</v>
      </c>
      <c r="B69" s="9">
        <f>+B70+B71</f>
        <v>1775195</v>
      </c>
      <c r="C69" s="10"/>
      <c r="D69" s="9">
        <f>+D70+D71</f>
        <v>1708293.8</v>
      </c>
      <c r="E69" s="17"/>
      <c r="F69" s="20"/>
      <c r="G69" s="7"/>
    </row>
    <row r="70" spans="1:7" s="1" customFormat="1" ht="102.75" customHeight="1">
      <c r="A70" s="39" t="s">
        <v>64</v>
      </c>
      <c r="B70" s="12">
        <v>1631290</v>
      </c>
      <c r="C70" s="17">
        <v>1340</v>
      </c>
      <c r="D70" s="14">
        <v>1564388.8</v>
      </c>
      <c r="E70" s="17">
        <v>1195</v>
      </c>
      <c r="F70" s="48">
        <f>D70/B70</f>
        <v>0.9589887757541578</v>
      </c>
      <c r="G70" s="96" t="s">
        <v>16</v>
      </c>
    </row>
    <row r="71" spans="1:7" s="1" customFormat="1" ht="88.5" customHeight="1">
      <c r="A71" s="39" t="s">
        <v>65</v>
      </c>
      <c r="B71" s="12">
        <v>143905</v>
      </c>
      <c r="C71" s="17">
        <v>1693</v>
      </c>
      <c r="D71" s="14">
        <v>143905</v>
      </c>
      <c r="E71" s="17">
        <v>1693</v>
      </c>
      <c r="F71" s="48">
        <f>D71/B71</f>
        <v>1</v>
      </c>
      <c r="G71" s="96"/>
    </row>
    <row r="72" spans="1:12" s="57" customFormat="1" ht="60.75" customHeight="1">
      <c r="A72" s="83" t="s">
        <v>6</v>
      </c>
      <c r="B72" s="83"/>
      <c r="C72" s="83"/>
      <c r="D72" s="83"/>
      <c r="E72" s="83"/>
      <c r="F72" s="83"/>
      <c r="G72" s="83"/>
      <c r="H72" s="70"/>
      <c r="I72" s="70"/>
      <c r="J72" s="70"/>
      <c r="K72" s="70"/>
      <c r="L72" s="70"/>
    </row>
    <row r="73" spans="1:7" s="1" customFormat="1" ht="87.75" customHeight="1">
      <c r="A73" s="39" t="s">
        <v>66</v>
      </c>
      <c r="B73" s="12">
        <v>1000000</v>
      </c>
      <c r="C73" s="13"/>
      <c r="D73" s="12">
        <v>1000000</v>
      </c>
      <c r="E73" s="13"/>
      <c r="F73" s="48">
        <f>D73/B73</f>
        <v>1</v>
      </c>
      <c r="G73" s="5"/>
    </row>
    <row r="74" spans="1:12" s="1" customFormat="1" ht="19.5" customHeight="1">
      <c r="A74" s="106" t="s">
        <v>67</v>
      </c>
      <c r="B74" s="106"/>
      <c r="C74" s="106"/>
      <c r="D74" s="106"/>
      <c r="E74" s="106"/>
      <c r="F74" s="106"/>
      <c r="G74" s="106"/>
      <c r="H74" s="67"/>
      <c r="I74" s="67"/>
      <c r="J74" s="67"/>
      <c r="K74" s="67"/>
      <c r="L74" s="67"/>
    </row>
    <row r="75" spans="1:12" s="1" customFormat="1" ht="23.25" customHeight="1">
      <c r="A75" s="34" t="s">
        <v>8</v>
      </c>
      <c r="B75" s="58">
        <f>+B79+B85</f>
        <v>729493</v>
      </c>
      <c r="C75" s="59"/>
      <c r="D75" s="58">
        <f>+D79+D85</f>
        <v>625295.7000000001</v>
      </c>
      <c r="E75" s="45"/>
      <c r="F75" s="45"/>
      <c r="G75" s="45"/>
      <c r="H75" s="67"/>
      <c r="I75" s="67"/>
      <c r="J75" s="67"/>
      <c r="K75" s="67"/>
      <c r="L75" s="67"/>
    </row>
    <row r="76" spans="1:7" s="1" customFormat="1" ht="15.75" customHeight="1">
      <c r="A76" s="78"/>
      <c r="B76" s="113"/>
      <c r="C76" s="114"/>
      <c r="D76" s="115"/>
      <c r="E76" s="114"/>
      <c r="F76" s="77"/>
      <c r="G76" s="78"/>
    </row>
    <row r="77" spans="1:7" s="57" customFormat="1" ht="22.5" customHeight="1">
      <c r="A77" s="28"/>
      <c r="B77" s="29"/>
      <c r="C77" s="30"/>
      <c r="D77" s="29"/>
      <c r="E77" s="30"/>
      <c r="F77" s="95" t="s">
        <v>21</v>
      </c>
      <c r="G77" s="95"/>
    </row>
    <row r="78" spans="1:7" s="57" customFormat="1" ht="12.75" customHeight="1">
      <c r="A78" s="33">
        <v>1</v>
      </c>
      <c r="B78" s="25">
        <v>2</v>
      </c>
      <c r="C78" s="25">
        <v>3</v>
      </c>
      <c r="D78" s="31">
        <v>4</v>
      </c>
      <c r="E78" s="31">
        <v>5</v>
      </c>
      <c r="F78" s="31">
        <v>6</v>
      </c>
      <c r="G78" s="31">
        <v>7</v>
      </c>
    </row>
    <row r="79" spans="1:7" s="1" customFormat="1" ht="33" customHeight="1">
      <c r="A79" s="41" t="s">
        <v>68</v>
      </c>
      <c r="B79" s="32">
        <f>+B80+B81+B82</f>
        <v>185493</v>
      </c>
      <c r="C79" s="19"/>
      <c r="D79" s="32">
        <f>+D80+D81+D82</f>
        <v>94046.51999999999</v>
      </c>
      <c r="E79" s="13"/>
      <c r="F79" s="48"/>
      <c r="G79" s="24"/>
    </row>
    <row r="80" spans="1:7" s="1" customFormat="1" ht="34.5" customHeight="1">
      <c r="A80" s="41" t="s">
        <v>30</v>
      </c>
      <c r="B80" s="12">
        <v>141795</v>
      </c>
      <c r="C80" s="13">
        <v>642</v>
      </c>
      <c r="D80" s="14">
        <v>54426.09</v>
      </c>
      <c r="E80" s="15">
        <v>324</v>
      </c>
      <c r="F80" s="48">
        <f>D80/B80</f>
        <v>0.38383645403575584</v>
      </c>
      <c r="G80" s="99" t="s">
        <v>28</v>
      </c>
    </row>
    <row r="81" spans="1:7" s="1" customFormat="1" ht="35.25" customHeight="1">
      <c r="A81" s="35" t="s">
        <v>31</v>
      </c>
      <c r="B81" s="12">
        <v>9460</v>
      </c>
      <c r="C81" s="13">
        <v>25</v>
      </c>
      <c r="D81" s="14">
        <v>5419.83</v>
      </c>
      <c r="E81" s="15">
        <v>10</v>
      </c>
      <c r="F81" s="48">
        <f>D81/B81</f>
        <v>0.5729207188160677</v>
      </c>
      <c r="G81" s="100"/>
    </row>
    <row r="82" spans="1:7" s="1" customFormat="1" ht="27" customHeight="1">
      <c r="A82" s="41" t="s">
        <v>7</v>
      </c>
      <c r="B82" s="12">
        <v>34238</v>
      </c>
      <c r="C82" s="13">
        <v>250</v>
      </c>
      <c r="D82" s="14">
        <v>34200.6</v>
      </c>
      <c r="E82" s="15">
        <v>245</v>
      </c>
      <c r="F82" s="48">
        <f>D82/B82</f>
        <v>0.9989076464746772</v>
      </c>
      <c r="G82" s="101"/>
    </row>
    <row r="83" spans="1:7" s="57" customFormat="1" ht="22.5" customHeight="1">
      <c r="A83" s="28"/>
      <c r="B83" s="29"/>
      <c r="C83" s="30"/>
      <c r="D83" s="29"/>
      <c r="E83" s="30"/>
      <c r="F83" s="95" t="s">
        <v>21</v>
      </c>
      <c r="G83" s="95"/>
    </row>
    <row r="84" spans="1:7" s="57" customFormat="1" ht="12.75" customHeight="1">
      <c r="A84" s="33">
        <v>1</v>
      </c>
      <c r="B84" s="25">
        <v>2</v>
      </c>
      <c r="C84" s="25">
        <v>3</v>
      </c>
      <c r="D84" s="31">
        <v>4</v>
      </c>
      <c r="E84" s="31">
        <v>5</v>
      </c>
      <c r="F84" s="31">
        <v>6</v>
      </c>
      <c r="G84" s="31">
        <v>7</v>
      </c>
    </row>
    <row r="85" spans="1:7" s="1" customFormat="1" ht="63.75" customHeight="1">
      <c r="A85" s="35" t="s">
        <v>69</v>
      </c>
      <c r="B85" s="32">
        <f>B86+B87</f>
        <v>544000</v>
      </c>
      <c r="C85" s="19"/>
      <c r="D85" s="60">
        <f>D86+D87</f>
        <v>531249.18</v>
      </c>
      <c r="E85" s="15"/>
      <c r="F85" s="48"/>
      <c r="G85" s="99" t="s">
        <v>28</v>
      </c>
    </row>
    <row r="86" spans="1:7" s="68" customFormat="1" ht="22.5" customHeight="1">
      <c r="A86" s="39" t="s">
        <v>70</v>
      </c>
      <c r="B86" s="12">
        <v>504000</v>
      </c>
      <c r="C86" s="13">
        <v>126</v>
      </c>
      <c r="D86" s="14">
        <v>502026.5</v>
      </c>
      <c r="E86" s="15">
        <v>124</v>
      </c>
      <c r="F86" s="48">
        <f>D86/B86</f>
        <v>0.9960843253968253</v>
      </c>
      <c r="G86" s="100"/>
    </row>
    <row r="87" spans="1:7" s="68" customFormat="1" ht="32.25" customHeight="1">
      <c r="A87" s="39" t="s">
        <v>71</v>
      </c>
      <c r="B87" s="12">
        <v>40000</v>
      </c>
      <c r="C87" s="13">
        <v>10</v>
      </c>
      <c r="D87" s="14">
        <v>29222.68</v>
      </c>
      <c r="E87" s="15">
        <v>9</v>
      </c>
      <c r="F87" s="48">
        <f>D87/B87</f>
        <v>0.730567</v>
      </c>
      <c r="G87" s="101"/>
    </row>
    <row r="88" spans="2:7" s="68" customFormat="1" ht="20.25" customHeight="1">
      <c r="B88" s="71"/>
      <c r="C88" s="72"/>
      <c r="D88" s="71"/>
      <c r="E88" s="72"/>
      <c r="F88" s="73"/>
      <c r="G88" s="74"/>
    </row>
    <row r="89" spans="1:6" s="1" customFormat="1" ht="18.75">
      <c r="A89" s="116" t="s">
        <v>79</v>
      </c>
      <c r="B89"/>
      <c r="C89"/>
      <c r="D89"/>
      <c r="E89"/>
      <c r="F89" s="116" t="s">
        <v>80</v>
      </c>
    </row>
    <row r="90" spans="1:6" s="1" customFormat="1" ht="12.75">
      <c r="A90" s="117"/>
      <c r="B90"/>
      <c r="C90"/>
      <c r="D90"/>
      <c r="E90"/>
      <c r="F90"/>
    </row>
    <row r="91" spans="1:6" s="1" customFormat="1" ht="15">
      <c r="A91" s="118" t="s">
        <v>81</v>
      </c>
      <c r="B91"/>
      <c r="C91"/>
      <c r="D91"/>
      <c r="E91"/>
      <c r="F91"/>
    </row>
    <row r="92" spans="1:6" s="1" customFormat="1" ht="15">
      <c r="A92" s="118" t="s">
        <v>82</v>
      </c>
      <c r="B92"/>
      <c r="C92"/>
      <c r="D92"/>
      <c r="E92"/>
      <c r="F92"/>
    </row>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sheetData>
  <sheetProtection/>
  <mergeCells count="34">
    <mergeCell ref="F83:G83"/>
    <mergeCell ref="G85:G87"/>
    <mergeCell ref="A74:G74"/>
    <mergeCell ref="A4:G4"/>
    <mergeCell ref="A5:G5"/>
    <mergeCell ref="A6:G6"/>
    <mergeCell ref="A14:G14"/>
    <mergeCell ref="A8:G8"/>
    <mergeCell ref="A9:G9"/>
    <mergeCell ref="G47:G48"/>
    <mergeCell ref="G80:G82"/>
    <mergeCell ref="F1:G1"/>
    <mergeCell ref="F2:G2"/>
    <mergeCell ref="A12:G12"/>
    <mergeCell ref="A13:G13"/>
    <mergeCell ref="A11:G11"/>
    <mergeCell ref="A21:G21"/>
    <mergeCell ref="G61:G62"/>
    <mergeCell ref="F77:G77"/>
    <mergeCell ref="F52:G52"/>
    <mergeCell ref="A49:G49"/>
    <mergeCell ref="F64:G64"/>
    <mergeCell ref="G70:G71"/>
    <mergeCell ref="A17:A18"/>
    <mergeCell ref="A68:G68"/>
    <mergeCell ref="A72:G72"/>
    <mergeCell ref="A45:G45"/>
    <mergeCell ref="F17:F18"/>
    <mergeCell ref="G17:G18"/>
    <mergeCell ref="B17:C17"/>
    <mergeCell ref="D17:E17"/>
    <mergeCell ref="A59:G59"/>
    <mergeCell ref="F24:G24"/>
    <mergeCell ref="F38:G38"/>
  </mergeCells>
  <printOptions horizontalCentered="1"/>
  <pageMargins left="0.7874015748031497" right="0.7874015748031497" top="1.1811023622047245" bottom="0.3937007874015748" header="0.1968503937007874" footer="0.31496062992125984"/>
  <pageSetup fitToHeight="0" fitToWidth="1" horizontalDpi="600" verticalDpi="600" orientation="landscape" paperSize="9" scale="79" r:id="rId1"/>
  <rowBreaks count="4" manualBreakCount="4">
    <brk id="23" max="6" man="1"/>
    <brk id="37" max="6" man="1"/>
    <brk id="51" max="6" man="1"/>
    <brk id="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2021-02-01T09:58:57Z</cp:lastPrinted>
  <dcterms:created xsi:type="dcterms:W3CDTF">1996-10-08T23:32:33Z</dcterms:created>
  <dcterms:modified xsi:type="dcterms:W3CDTF">2021-02-01T10:01:26Z</dcterms:modified>
  <cp:category/>
  <cp:version/>
  <cp:contentType/>
  <cp:contentStatus/>
</cp:coreProperties>
</file>