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'Лист1'!$A$1:$U$73</definedName>
  </definedNames>
  <calcPr fullCalcOnLoad="1"/>
</workbook>
</file>

<file path=xl/sharedStrings.xml><?xml version="1.0" encoding="utf-8"?>
<sst xmlns="http://schemas.openxmlformats.org/spreadsheetml/2006/main" count="100" uniqueCount="69">
  <si>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</si>
  <si>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</si>
  <si>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</si>
  <si>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</si>
  <si>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</si>
  <si>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</si>
  <si>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</si>
  <si>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</si>
  <si>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</si>
  <si>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</si>
  <si>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</si>
  <si>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</si>
  <si>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</si>
  <si>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</si>
  <si>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</si>
  <si>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</si>
  <si>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</si>
  <si>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</si>
  <si>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</si>
  <si>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</si>
  <si>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</si>
  <si>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</si>
  <si>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</si>
  <si>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</si>
  <si>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</si>
  <si>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</si>
  <si>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</si>
  <si>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тис. грн.</t>
  </si>
  <si>
    <t>Завдання 2. Термомодернізація будівель</t>
  </si>
  <si>
    <t>Відповідальний виконавець: управління освіти і науки Сумської міської ради</t>
  </si>
  <si>
    <t>середні витрати на заміну віконних блоків, тис. грн/кв м</t>
  </si>
  <si>
    <t>Відповідальний виконавець:  департамент фінансів, економіки та інвестицій  Сумської міської ради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</si>
  <si>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</si>
  <si>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</si>
  <si>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</si>
  <si>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 xml:space="preserve">відсоток  робочого часу посадових осіб, що витрачено на виконання завдань проекту,% </t>
  </si>
  <si>
    <t>середні витрати на модернізацію вентиляції, тис. грн/кв м</t>
  </si>
  <si>
    <t>кількість встановлених теплових модулів, од</t>
  </si>
  <si>
    <t>середньомісячна заробітна плата посадової особи за виконання завдань проекту (менеджер проекту), тис.грн/ос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</si>
  <si>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</si>
  <si>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</si>
  <si>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</si>
  <si>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</si>
  <si>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</si>
  <si>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площа  віконних блоків, що планується замінити кв.м</t>
  </si>
  <si>
    <t>відсоток площі  вікон, що планується замінити, %</t>
  </si>
  <si>
    <t>загальна площа віконних блоків, кв.м</t>
  </si>
  <si>
    <t>витрати на установку теплового модуля, тис.грн.</t>
  </si>
  <si>
    <t>Заклади та установи галузі "Освіта"</t>
  </si>
  <si>
    <t xml:space="preserve">  Додаток 4           </t>
  </si>
  <si>
    <t>кількість встановлених освітлювальних приладів, од.</t>
  </si>
  <si>
    <t>кількість освітлювальних приладів всього, од.</t>
  </si>
  <si>
    <t>відсоток модернізації системи освітлення, %</t>
  </si>
  <si>
    <t>Захід 1.2 Реалізація проєкту "Підвищення енергоефективності в освітніх закладах м. Суми"</t>
  </si>
  <si>
    <t>Виконавець: Липова С.А.</t>
  </si>
  <si>
    <t>витрати на модернізацію системи енергопостачааня з влаштуванням світильників, тис. грн.</t>
  </si>
  <si>
    <t>0617363</t>
  </si>
  <si>
    <t>ТПКВКМБ  7363 "Виконання інвестиційних проектів в рамках здійснення заходів щодо соціально-економічного розвитку окремих територій ", тис. грн.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</si>
  <si>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</si>
  <si>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</si>
  <si>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</si>
  <si>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Завдання 1. Реалізація інвестиційних проєктів</t>
  </si>
  <si>
    <t>кількість посадових осіб, задіяних в проекті (спеціаліст із закупівель, бухгалтер проєкту), осіб</t>
  </si>
  <si>
    <t>середньомісячна заробітна плата посадової особи за виконання завдань проєкту (спеціаліст із закупівель, бухгалтер проекту), тис.грн/ос</t>
  </si>
  <si>
    <t>Сумський міський голова</t>
  </si>
  <si>
    <t>у тому числі кошти бюджету ОТГ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</si>
  <si>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</si>
  <si>
    <t xml:space="preserve">Олександр ЛИСЕНКО   </t>
  </si>
  <si>
    <r>
      <t xml:space="preserve">від </t>
    </r>
    <r>
      <rPr>
        <sz val="22"/>
        <color indexed="9"/>
        <rFont val="Times New Roman"/>
        <family val="1"/>
      </rPr>
      <t>24 листопада</t>
    </r>
    <r>
      <rPr>
        <sz val="22"/>
        <rFont val="Times New Roman"/>
        <family val="1"/>
      </rPr>
      <t xml:space="preserve"> 2021 № </t>
    </r>
    <r>
      <rPr>
        <sz val="22"/>
        <color indexed="9"/>
        <rFont val="Times New Roman"/>
        <family val="1"/>
      </rPr>
      <t>2278</t>
    </r>
    <r>
      <rPr>
        <sz val="22"/>
        <rFont val="Times New Roman"/>
        <family val="1"/>
      </rPr>
      <t xml:space="preserve"> - МР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</si>
</sst>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  <numFmt numFmtId="203" formatCode="_-* #,##0\ _₽_-;\-* #,##0\ _₽_-;_-* &quot;-&quot;??\ _₽_-;_-@_-"/>
    <numFmt numFmtId="204" formatCode="_-* #,##0.000\ _₴_-;\-* #,##0.000\ _₴_-;_-* &quot;-&quot;???\ _₴_-;_-@_-"/>
    <numFmt numFmtId="205" formatCode="_-* #,##0.00\ _₴_-;\-* #,##0.00\ _₴_-;_-* &quot;-&quot;??\ 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2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3" fontId="5" fillId="0" borderId="11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11" xfId="60" applyNumberFormat="1" applyFont="1" applyFill="1" applyBorder="1" applyAlignment="1">
      <alignment horizontal="center" vertical="center" wrapText="1"/>
    </xf>
    <xf numFmtId="181" fontId="5" fillId="0" borderId="11" xfId="60" applyFont="1" applyFill="1" applyBorder="1" applyAlignment="1">
      <alignment horizontal="center" vertical="center" wrapText="1"/>
    </xf>
    <xf numFmtId="181" fontId="5" fillId="0" borderId="12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182" fontId="5" fillId="0" borderId="11" xfId="0" applyNumberFormat="1" applyFont="1" applyFill="1" applyBorder="1" applyAlignment="1">
      <alignment horizontal="center" vertical="center" wrapText="1"/>
    </xf>
    <xf numFmtId="183" fontId="4" fillId="0" borderId="11" xfId="6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1" fontId="4" fillId="0" borderId="11" xfId="60" applyFont="1" applyFill="1" applyBorder="1" applyAlignment="1">
      <alignment horizontal="center" vertical="center" wrapText="1"/>
    </xf>
    <xf numFmtId="181" fontId="4" fillId="0" borderId="12" xfId="60" applyFont="1" applyFill="1" applyBorder="1" applyAlignment="1">
      <alignment horizontal="justify" vertical="center" wrapText="1"/>
    </xf>
    <xf numFmtId="184" fontId="5" fillId="0" borderId="11" xfId="60" applyNumberFormat="1" applyFont="1" applyFill="1" applyBorder="1" applyAlignment="1">
      <alignment horizontal="center" vertical="center" wrapText="1"/>
    </xf>
    <xf numFmtId="184" fontId="4" fillId="0" borderId="11" xfId="60" applyNumberFormat="1" applyFont="1" applyFill="1" applyBorder="1" applyAlignment="1">
      <alignment horizontal="center" vertical="center" wrapText="1"/>
    </xf>
    <xf numFmtId="184" fontId="4" fillId="0" borderId="11" xfId="60" applyNumberFormat="1" applyFont="1" applyFill="1" applyBorder="1" applyAlignment="1">
      <alignment horizontal="justify" vertical="center" wrapText="1"/>
    </xf>
    <xf numFmtId="181" fontId="4" fillId="0" borderId="11" xfId="60" applyFont="1" applyFill="1" applyBorder="1" applyAlignment="1">
      <alignment vertical="center" wrapText="1"/>
    </xf>
    <xf numFmtId="182" fontId="9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84" fontId="5" fillId="0" borderId="13" xfId="60" applyNumberFormat="1" applyFont="1" applyFill="1" applyBorder="1" applyAlignment="1">
      <alignment vertical="center" wrapText="1"/>
    </xf>
    <xf numFmtId="184" fontId="5" fillId="0" borderId="11" xfId="60" applyNumberFormat="1" applyFont="1" applyFill="1" applyBorder="1" applyAlignment="1">
      <alignment vertical="center" wrapText="1"/>
    </xf>
    <xf numFmtId="181" fontId="5" fillId="0" borderId="11" xfId="6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justify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textRotation="180" wrapText="1"/>
    </xf>
    <xf numFmtId="182" fontId="13" fillId="0" borderId="0" xfId="0" applyNumberFormat="1" applyFont="1" applyFill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top" textRotation="180"/>
    </xf>
    <xf numFmtId="0" fontId="13" fillId="0" borderId="0" xfId="0" applyFont="1" applyFill="1" applyAlignment="1">
      <alignment horizontal="left" textRotation="180"/>
    </xf>
    <xf numFmtId="0" fontId="13" fillId="10" borderId="0" xfId="0" applyFont="1" applyFill="1" applyAlignment="1">
      <alignment horizontal="left" textRotation="180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12" fillId="32" borderId="0" xfId="0" applyFont="1" applyFill="1" applyAlignment="1">
      <alignment vertical="center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vertical="center"/>
    </xf>
    <xf numFmtId="0" fontId="16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 textRotation="180"/>
    </xf>
    <xf numFmtId="0" fontId="15" fillId="32" borderId="0" xfId="0" applyFont="1" applyFill="1" applyAlignment="1">
      <alignment textRotation="180"/>
    </xf>
    <xf numFmtId="0" fontId="17" fillId="32" borderId="0" xfId="0" applyFont="1" applyFill="1" applyAlignment="1">
      <alignment/>
    </xf>
    <xf numFmtId="14" fontId="15" fillId="32" borderId="0" xfId="0" applyNumberFormat="1" applyFont="1" applyFill="1" applyBorder="1" applyAlignment="1">
      <alignment vertical="center"/>
    </xf>
    <xf numFmtId="0" fontId="18" fillId="32" borderId="0" xfId="0" applyFont="1" applyFill="1" applyAlignment="1">
      <alignment/>
    </xf>
    <xf numFmtId="0" fontId="17" fillId="32" borderId="0" xfId="0" applyFont="1" applyFill="1" applyAlignment="1">
      <alignment vertical="center"/>
    </xf>
    <xf numFmtId="0" fontId="19" fillId="32" borderId="0" xfId="0" applyFont="1" applyFill="1" applyAlignment="1">
      <alignment horizontal="center" vertical="center" textRotation="180"/>
    </xf>
    <xf numFmtId="0" fontId="17" fillId="32" borderId="0" xfId="0" applyFont="1" applyFill="1" applyAlignment="1">
      <alignment textRotation="180"/>
    </xf>
    <xf numFmtId="184" fontId="20" fillId="0" borderId="11" xfId="60" applyNumberFormat="1" applyFont="1" applyFill="1" applyBorder="1" applyAlignment="1">
      <alignment horizontal="justify" vertical="center" wrapText="1"/>
    </xf>
    <xf numFmtId="184" fontId="11" fillId="0" borderId="11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right"/>
    </xf>
    <xf numFmtId="184" fontId="20" fillId="0" borderId="11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justify" vertical="justify" wrapText="1"/>
    </xf>
    <xf numFmtId="0" fontId="13" fillId="0" borderId="0" xfId="0" applyFont="1" applyFill="1" applyAlignment="1">
      <alignment horizontal="left" vertical="top" wrapText="1"/>
    </xf>
    <xf numFmtId="14" fontId="15" fillId="32" borderId="0" xfId="0" applyNumberFormat="1" applyFont="1" applyFill="1" applyBorder="1" applyAlignment="1">
      <alignment horizontal="center"/>
    </xf>
    <xf numFmtId="0" fontId="15" fillId="32" borderId="0" xfId="0" applyFont="1" applyFill="1" applyAlignment="1">
      <alignment horizontal="left" wrapText="1"/>
    </xf>
    <xf numFmtId="0" fontId="15" fillId="32" borderId="0" xfId="0" applyFont="1" applyFill="1" applyAlignment="1">
      <alignment horizontal="right"/>
    </xf>
    <xf numFmtId="0" fontId="18" fillId="32" borderId="0" xfId="0" applyFont="1" applyFill="1" applyAlignment="1">
      <alignment horizontal="right"/>
    </xf>
    <xf numFmtId="0" fontId="12" fillId="32" borderId="0" xfId="0" applyFont="1" applyFill="1" applyAlignment="1">
      <alignment horizontal="right"/>
    </xf>
    <xf numFmtId="0" fontId="5" fillId="0" borderId="3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textRotation="180"/>
    </xf>
    <xf numFmtId="2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49" fontId="5" fillId="0" borderId="11" xfId="0" applyNumberFormat="1" applyFont="1" applyFill="1" applyBorder="1" applyAlignment="1">
      <alignment horizontal="center" vertical="center" wrapText="1"/>
    </xf>
    <xf numFmtId="181" fontId="5" fillId="0" borderId="11" xfId="60" applyFont="1" applyFill="1" applyBorder="1" applyAlignment="1">
      <alignment vertical="center" wrapText="1"/>
    </xf>
    <xf numFmtId="181" fontId="4" fillId="0" borderId="11" xfId="6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tabSelected="1" view="pageBreakPreview" zoomScale="55" zoomScaleNormal="55" zoomScaleSheetLayoutView="55" zoomScalePageLayoutView="0" workbookViewId="0" topLeftCell="A37">
      <selection activeCell="B82" sqref="B82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4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4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4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28.421875" style="60" customWidth="1"/>
    <col min="22" max="22" width="6.8515625" style="79" customWidth="1"/>
    <col min="23" max="16384" width="9.140625" style="1" customWidth="1"/>
  </cols>
  <sheetData>
    <row r="1" spans="3:22" s="20" customFormat="1" ht="39" customHeight="1">
      <c r="C1" s="22"/>
      <c r="E1" s="21"/>
      <c r="H1" s="22"/>
      <c r="K1" s="23"/>
      <c r="M1" s="23"/>
      <c r="N1" s="23"/>
      <c r="O1" s="142" t="s">
        <v>49</v>
      </c>
      <c r="P1" s="142"/>
      <c r="Q1" s="142"/>
      <c r="R1" s="142"/>
      <c r="S1" s="142"/>
      <c r="T1" s="142"/>
      <c r="U1" s="142"/>
      <c r="V1" s="71"/>
    </row>
    <row r="2" spans="3:22" s="20" customFormat="1" ht="255" customHeight="1">
      <c r="C2" s="22"/>
      <c r="D2" s="21"/>
      <c r="E2" s="21"/>
      <c r="G2" s="21"/>
      <c r="H2" s="22"/>
      <c r="K2" s="24"/>
      <c r="L2" s="24"/>
      <c r="M2" s="25"/>
      <c r="N2" s="25"/>
      <c r="O2" s="143" t="s">
        <v>60</v>
      </c>
      <c r="P2" s="143"/>
      <c r="Q2" s="143"/>
      <c r="R2" s="143"/>
      <c r="S2" s="143"/>
      <c r="T2" s="143"/>
      <c r="U2" s="143"/>
      <c r="V2" s="70"/>
    </row>
    <row r="3" spans="3:22" s="20" customFormat="1" ht="30" customHeight="1">
      <c r="C3" s="22"/>
      <c r="D3" s="21"/>
      <c r="E3" s="21"/>
      <c r="G3" s="21"/>
      <c r="H3" s="22"/>
      <c r="K3" s="25" t="s">
        <v>21</v>
      </c>
      <c r="L3" s="24" t="s">
        <v>22</v>
      </c>
      <c r="M3" s="25"/>
      <c r="N3" s="25"/>
      <c r="O3" s="144" t="s">
        <v>68</v>
      </c>
      <c r="P3" s="144"/>
      <c r="Q3" s="144"/>
      <c r="R3" s="144"/>
      <c r="S3" s="144"/>
      <c r="T3" s="144"/>
      <c r="U3" s="144"/>
      <c r="V3" s="70"/>
    </row>
    <row r="4" spans="3:22" s="20" customFormat="1" ht="9.75" customHeight="1">
      <c r="C4" s="22"/>
      <c r="H4" s="22"/>
      <c r="M4" s="22"/>
      <c r="O4" s="26"/>
      <c r="P4" s="26"/>
      <c r="Q4" s="26"/>
      <c r="R4" s="26"/>
      <c r="S4" s="26"/>
      <c r="T4" s="26"/>
      <c r="U4" s="27"/>
      <c r="V4" s="72"/>
    </row>
    <row r="5" spans="3:22" s="20" customFormat="1" ht="6.75" customHeight="1">
      <c r="C5" s="22"/>
      <c r="H5" s="22"/>
      <c r="M5" s="22"/>
      <c r="O5" s="26"/>
      <c r="P5" s="26"/>
      <c r="Q5" s="26"/>
      <c r="R5" s="26"/>
      <c r="S5" s="26"/>
      <c r="T5" s="26"/>
      <c r="U5" s="27"/>
      <c r="V5" s="72"/>
    </row>
    <row r="6" spans="1:22" s="3" customFormat="1" ht="57.75" customHeight="1">
      <c r="A6" s="103" t="s">
        <v>59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73"/>
    </row>
    <row r="7" spans="3:22" s="3" customFormat="1" ht="34.5" customHeight="1" thickBot="1">
      <c r="C7" s="34"/>
      <c r="H7" s="19"/>
      <c r="M7" s="19"/>
      <c r="U7" s="52" t="s">
        <v>27</v>
      </c>
      <c r="V7" s="74"/>
    </row>
    <row r="8" spans="1:22" s="3" customFormat="1" ht="33" customHeight="1">
      <c r="A8" s="113" t="s">
        <v>16</v>
      </c>
      <c r="B8" s="116" t="s">
        <v>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V8" s="74"/>
    </row>
    <row r="9" spans="1:22" s="3" customFormat="1" ht="23.25" customHeight="1">
      <c r="A9" s="114"/>
      <c r="B9" s="121" t="s">
        <v>24</v>
      </c>
      <c r="C9" s="122"/>
      <c r="D9" s="122"/>
      <c r="E9" s="122"/>
      <c r="F9" s="122"/>
      <c r="G9" s="35"/>
      <c r="H9" s="108" t="s">
        <v>25</v>
      </c>
      <c r="I9" s="109"/>
      <c r="J9" s="109"/>
      <c r="K9" s="110"/>
      <c r="L9" s="111"/>
      <c r="M9" s="108" t="s">
        <v>26</v>
      </c>
      <c r="N9" s="109"/>
      <c r="O9" s="109"/>
      <c r="P9" s="109"/>
      <c r="Q9" s="109"/>
      <c r="R9" s="109"/>
      <c r="S9" s="109"/>
      <c r="T9" s="109"/>
      <c r="U9" s="125"/>
      <c r="V9" s="75"/>
    </row>
    <row r="10" spans="1:22" s="3" customFormat="1" ht="78" customHeight="1">
      <c r="A10" s="114"/>
      <c r="B10" s="131" t="s">
        <v>14</v>
      </c>
      <c r="C10" s="104" t="s">
        <v>1</v>
      </c>
      <c r="D10" s="112" t="s">
        <v>65</v>
      </c>
      <c r="E10" s="112"/>
      <c r="F10" s="123" t="s">
        <v>4</v>
      </c>
      <c r="G10" s="124"/>
      <c r="H10" s="104" t="s">
        <v>1</v>
      </c>
      <c r="I10" s="112" t="s">
        <v>58</v>
      </c>
      <c r="J10" s="112"/>
      <c r="K10" s="106" t="s">
        <v>4</v>
      </c>
      <c r="L10" s="111"/>
      <c r="M10" s="104" t="s">
        <v>1</v>
      </c>
      <c r="N10" s="112" t="s">
        <v>58</v>
      </c>
      <c r="O10" s="112"/>
      <c r="P10" s="130" t="s">
        <v>2</v>
      </c>
      <c r="Q10" s="130"/>
      <c r="R10" s="119" t="s">
        <v>15</v>
      </c>
      <c r="S10" s="120"/>
      <c r="T10" s="106" t="s">
        <v>4</v>
      </c>
      <c r="U10" s="107"/>
      <c r="V10" s="75"/>
    </row>
    <row r="11" spans="1:23" s="3" customFormat="1" ht="113.25" customHeight="1" thickBot="1">
      <c r="A11" s="115"/>
      <c r="B11" s="132"/>
      <c r="C11" s="105"/>
      <c r="D11" s="65" t="s">
        <v>13</v>
      </c>
      <c r="E11" s="65" t="s">
        <v>12</v>
      </c>
      <c r="F11" s="65" t="s">
        <v>13</v>
      </c>
      <c r="G11" s="65" t="s">
        <v>12</v>
      </c>
      <c r="H11" s="105"/>
      <c r="I11" s="65" t="s">
        <v>13</v>
      </c>
      <c r="J11" s="65" t="s">
        <v>12</v>
      </c>
      <c r="K11" s="65" t="s">
        <v>13</v>
      </c>
      <c r="L11" s="66" t="s">
        <v>12</v>
      </c>
      <c r="M11" s="105"/>
      <c r="N11" s="65" t="s">
        <v>13</v>
      </c>
      <c r="O11" s="66" t="s">
        <v>12</v>
      </c>
      <c r="P11" s="65" t="s">
        <v>13</v>
      </c>
      <c r="Q11" s="67" t="s">
        <v>12</v>
      </c>
      <c r="R11" s="67" t="s">
        <v>13</v>
      </c>
      <c r="S11" s="68" t="s">
        <v>11</v>
      </c>
      <c r="T11" s="68" t="s">
        <v>19</v>
      </c>
      <c r="U11" s="69" t="s">
        <v>20</v>
      </c>
      <c r="V11" s="75"/>
      <c r="W11" s="37"/>
    </row>
    <row r="12" spans="1:23" s="3" customFormat="1" ht="25.5">
      <c r="A12" s="61">
        <v>1</v>
      </c>
      <c r="B12" s="62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3">
        <v>11</v>
      </c>
      <c r="L12" s="63">
        <v>12</v>
      </c>
      <c r="M12" s="63">
        <v>13</v>
      </c>
      <c r="N12" s="63">
        <v>14</v>
      </c>
      <c r="O12" s="63">
        <v>15</v>
      </c>
      <c r="P12" s="63">
        <v>16</v>
      </c>
      <c r="Q12" s="63">
        <v>17</v>
      </c>
      <c r="R12" s="63">
        <v>16</v>
      </c>
      <c r="S12" s="64">
        <v>17</v>
      </c>
      <c r="T12" s="64">
        <v>16</v>
      </c>
      <c r="U12" s="63">
        <v>17</v>
      </c>
      <c r="V12" s="75"/>
      <c r="W12" s="37"/>
    </row>
    <row r="13" spans="1:23" s="3" customFormat="1" ht="103.5" customHeight="1">
      <c r="A13" s="6" t="s">
        <v>23</v>
      </c>
      <c r="B13" s="38"/>
      <c r="C13" s="96">
        <v>109671.66309999998</v>
      </c>
      <c r="D13" s="31">
        <v>2567.83</v>
      </c>
      <c r="E13" s="31">
        <v>25190.0161</v>
      </c>
      <c r="F13" s="31"/>
      <c r="G13" s="31">
        <v>81913.81699999998</v>
      </c>
      <c r="H13" s="30">
        <v>187272.80099999998</v>
      </c>
      <c r="I13" s="31">
        <v>2174.63655</v>
      </c>
      <c r="J13" s="31">
        <v>42807.13144999999</v>
      </c>
      <c r="K13" s="28"/>
      <c r="L13" s="102">
        <v>142291.033</v>
      </c>
      <c r="M13" s="39">
        <v>177391.957</v>
      </c>
      <c r="N13" s="33">
        <v>1644.133</v>
      </c>
      <c r="O13" s="95">
        <v>83121.304</v>
      </c>
      <c r="P13" s="40"/>
      <c r="Q13" s="40"/>
      <c r="R13" s="40"/>
      <c r="S13" s="29"/>
      <c r="T13" s="29"/>
      <c r="U13" s="32">
        <v>92626.52</v>
      </c>
      <c r="V13" s="75"/>
      <c r="W13" s="37"/>
    </row>
    <row r="14" spans="1:23" s="3" customFormat="1" ht="50.25" customHeight="1">
      <c r="A14" s="127" t="s">
        <v>17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75"/>
      <c r="W14" s="37"/>
    </row>
    <row r="15" spans="1:22" s="41" customFormat="1" ht="36.75" customHeight="1">
      <c r="A15" s="136" t="s">
        <v>48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25"/>
      <c r="V15" s="75">
        <v>25</v>
      </c>
    </row>
    <row r="16" spans="1:23" s="3" customFormat="1" ht="24" customHeight="1" thickBot="1">
      <c r="A16" s="137" t="s">
        <v>61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/>
      <c r="V16" s="75"/>
      <c r="W16" s="37"/>
    </row>
    <row r="17" spans="1:22" s="19" customFormat="1" ht="30" customHeight="1">
      <c r="A17" s="150" t="s">
        <v>53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2"/>
      <c r="V17" s="76"/>
    </row>
    <row r="18" spans="1:22" s="19" customFormat="1" ht="30" customHeight="1">
      <c r="A18" s="137" t="s">
        <v>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53"/>
      <c r="Q18" s="153"/>
      <c r="R18" s="153"/>
      <c r="S18" s="153"/>
      <c r="T18" s="153"/>
      <c r="U18" s="154"/>
      <c r="V18" s="76"/>
    </row>
    <row r="19" spans="1:22" s="12" customFormat="1" ht="102" customHeight="1">
      <c r="A19" s="5" t="s">
        <v>18</v>
      </c>
      <c r="B19" s="8">
        <v>1517640</v>
      </c>
      <c r="C19" s="10">
        <f>D19+E19+G19</f>
        <v>33174.67</v>
      </c>
      <c r="D19" s="10">
        <v>1507.7</v>
      </c>
      <c r="E19" s="10">
        <v>12025.37</v>
      </c>
      <c r="F19" s="10">
        <v>0</v>
      </c>
      <c r="G19" s="10">
        <v>19641.6</v>
      </c>
      <c r="H19" s="10">
        <f>I19+J19+L19</f>
        <v>33674.677</v>
      </c>
      <c r="I19" s="10">
        <f>1279.309-797.42245</f>
        <v>481.88654999999994</v>
      </c>
      <c r="J19" s="10">
        <f>8412.968+797.42245+2700+1500+1070</f>
        <v>14480.39045</v>
      </c>
      <c r="K19" s="10"/>
      <c r="L19" s="10">
        <v>18712.4</v>
      </c>
      <c r="M19" s="10">
        <f aca="true" t="shared" si="0" ref="M19:U19">M41</f>
        <v>0</v>
      </c>
      <c r="N19" s="10">
        <f t="shared" si="0"/>
        <v>0</v>
      </c>
      <c r="O19" s="10">
        <f t="shared" si="0"/>
        <v>0</v>
      </c>
      <c r="P19" s="10">
        <f t="shared" si="0"/>
        <v>0</v>
      </c>
      <c r="Q19" s="10">
        <f t="shared" si="0"/>
        <v>0</v>
      </c>
      <c r="R19" s="10">
        <f t="shared" si="0"/>
        <v>0</v>
      </c>
      <c r="S19" s="10">
        <f t="shared" si="0"/>
        <v>0</v>
      </c>
      <c r="T19" s="10">
        <f t="shared" si="0"/>
        <v>0</v>
      </c>
      <c r="U19" s="10">
        <f t="shared" si="0"/>
        <v>0</v>
      </c>
      <c r="V19" s="77">
        <v>26</v>
      </c>
    </row>
    <row r="20" spans="1:22" s="12" customFormat="1" ht="48" customHeight="1">
      <c r="A20" s="6" t="s">
        <v>9</v>
      </c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1"/>
      <c r="U20" s="10"/>
      <c r="V20" s="155"/>
    </row>
    <row r="21" spans="1:22" s="12" customFormat="1" ht="48" customHeight="1">
      <c r="A21" s="6" t="s">
        <v>5</v>
      </c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  <c r="T21" s="11"/>
      <c r="U21" s="10"/>
      <c r="V21" s="155"/>
    </row>
    <row r="22" spans="1:22" s="12" customFormat="1" ht="53.25" customHeight="1">
      <c r="A22" s="2" t="s">
        <v>10</v>
      </c>
      <c r="B22" s="8"/>
      <c r="C22" s="10">
        <f aca="true" t="shared" si="1" ref="C22:J22">C19</f>
        <v>33174.67</v>
      </c>
      <c r="D22" s="10">
        <f t="shared" si="1"/>
        <v>1507.7</v>
      </c>
      <c r="E22" s="10">
        <f t="shared" si="1"/>
        <v>12025.37</v>
      </c>
      <c r="F22" s="10">
        <f t="shared" si="1"/>
        <v>0</v>
      </c>
      <c r="G22" s="10">
        <f t="shared" si="1"/>
        <v>19641.6</v>
      </c>
      <c r="H22" s="10">
        <f t="shared" si="1"/>
        <v>33674.677</v>
      </c>
      <c r="I22" s="10">
        <f>I19</f>
        <v>481.88654999999994</v>
      </c>
      <c r="J22" s="10">
        <f t="shared" si="1"/>
        <v>14480.39045</v>
      </c>
      <c r="K22" s="10"/>
      <c r="L22" s="10">
        <f>L19</f>
        <v>18712.4</v>
      </c>
      <c r="M22" s="10"/>
      <c r="N22" s="10"/>
      <c r="O22" s="10"/>
      <c r="P22" s="10"/>
      <c r="Q22" s="10"/>
      <c r="R22" s="10"/>
      <c r="S22" s="11"/>
      <c r="T22" s="11"/>
      <c r="U22" s="10"/>
      <c r="V22" s="155"/>
    </row>
    <row r="23" spans="1:22" s="12" customFormat="1" ht="164.25" customHeight="1">
      <c r="A23" s="2" t="s">
        <v>39</v>
      </c>
      <c r="B23" s="8"/>
      <c r="C23" s="9">
        <v>12167</v>
      </c>
      <c r="D23" s="10"/>
      <c r="E23" s="10"/>
      <c r="F23" s="10"/>
      <c r="G23" s="10"/>
      <c r="H23" s="9">
        <v>12167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1"/>
      <c r="U23" s="10"/>
      <c r="V23" s="155"/>
    </row>
    <row r="24" spans="1:22" s="12" customFormat="1" ht="92.25" customHeight="1">
      <c r="A24" s="2" t="s">
        <v>51</v>
      </c>
      <c r="B24" s="8"/>
      <c r="C24" s="9"/>
      <c r="D24" s="10"/>
      <c r="E24" s="10"/>
      <c r="F24" s="10"/>
      <c r="G24" s="10"/>
      <c r="H24" s="9">
        <v>1105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1"/>
      <c r="U24" s="10"/>
      <c r="V24" s="155"/>
    </row>
    <row r="25" spans="1:22" s="12" customFormat="1" ht="48" customHeight="1">
      <c r="A25" s="6" t="s">
        <v>6</v>
      </c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0"/>
      <c r="V25" s="155"/>
    </row>
    <row r="26" spans="1:22" s="12" customFormat="1" ht="141" customHeight="1">
      <c r="A26" s="2" t="s">
        <v>40</v>
      </c>
      <c r="B26" s="8"/>
      <c r="C26" s="9">
        <v>5056</v>
      </c>
      <c r="D26" s="10"/>
      <c r="E26" s="10"/>
      <c r="F26" s="10"/>
      <c r="G26" s="10"/>
      <c r="H26" s="10">
        <v>7111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1"/>
      <c r="U26" s="10"/>
      <c r="V26" s="155"/>
    </row>
    <row r="27" spans="1:22" s="12" customFormat="1" ht="103.5" customHeight="1">
      <c r="A27" s="2" t="s">
        <v>37</v>
      </c>
      <c r="B27" s="8"/>
      <c r="C27" s="9">
        <v>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11"/>
      <c r="U27" s="10"/>
      <c r="V27" s="155"/>
    </row>
    <row r="28" spans="1:22" s="12" customFormat="1" ht="144" customHeight="1">
      <c r="A28" s="2" t="s">
        <v>43</v>
      </c>
      <c r="B28" s="8"/>
      <c r="C28" s="9">
        <v>196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1"/>
      <c r="U28" s="10"/>
      <c r="V28" s="155"/>
    </row>
    <row r="29" spans="1:22" s="12" customFormat="1" ht="121.5" customHeight="1">
      <c r="A29" s="2" t="s">
        <v>50</v>
      </c>
      <c r="B29" s="8"/>
      <c r="C29" s="9"/>
      <c r="D29" s="10"/>
      <c r="E29" s="10"/>
      <c r="F29" s="10"/>
      <c r="G29" s="10"/>
      <c r="H29" s="9">
        <v>1105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1"/>
      <c r="U29" s="10"/>
      <c r="V29" s="155"/>
    </row>
    <row r="30" spans="1:22" s="12" customFormat="1" ht="65.25" customHeight="1">
      <c r="A30" s="6" t="s">
        <v>7</v>
      </c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11"/>
      <c r="U30" s="10"/>
      <c r="V30" s="155"/>
    </row>
    <row r="31" spans="1:22" s="12" customFormat="1" ht="89.25" customHeight="1">
      <c r="A31" s="2" t="s">
        <v>41</v>
      </c>
      <c r="B31" s="8"/>
      <c r="C31" s="7">
        <f>(C22-C32-(C28*C33)-C34)/C26</f>
        <v>6.110437104430379</v>
      </c>
      <c r="D31" s="10"/>
      <c r="E31" s="10"/>
      <c r="F31" s="10"/>
      <c r="G31" s="10"/>
      <c r="H31" s="10">
        <f>(H22-H32-(H28*H33)-H34)/H26</f>
        <v>4.400882716917453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1"/>
      <c r="U31" s="10"/>
      <c r="V31" s="155">
        <v>27</v>
      </c>
    </row>
    <row r="32" spans="1:22" s="12" customFormat="1" ht="103.5" customHeight="1">
      <c r="A32" s="2" t="s">
        <v>47</v>
      </c>
      <c r="B32" s="8"/>
      <c r="C32" s="7">
        <v>751.5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1"/>
      <c r="U32" s="10"/>
      <c r="V32" s="77"/>
    </row>
    <row r="33" spans="1:22" s="12" customFormat="1" ht="102.75" customHeight="1">
      <c r="A33" s="2" t="s">
        <v>36</v>
      </c>
      <c r="B33" s="8"/>
      <c r="C33" s="7">
        <v>7.8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1"/>
      <c r="U33" s="10"/>
      <c r="V33" s="155"/>
    </row>
    <row r="34" spans="1:22" s="12" customFormat="1" ht="171.75" customHeight="1">
      <c r="A34" s="2" t="s">
        <v>55</v>
      </c>
      <c r="B34" s="8"/>
      <c r="C34" s="7"/>
      <c r="D34" s="10"/>
      <c r="E34" s="10"/>
      <c r="F34" s="10"/>
      <c r="G34" s="10"/>
      <c r="H34" s="7">
        <v>2380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  <c r="T34" s="11"/>
      <c r="U34" s="10"/>
      <c r="V34" s="155"/>
    </row>
    <row r="35" spans="1:22" s="12" customFormat="1" ht="38.25" customHeight="1">
      <c r="A35" s="6" t="s">
        <v>8</v>
      </c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11"/>
      <c r="U35" s="10"/>
      <c r="V35" s="155"/>
    </row>
    <row r="36" spans="1:22" s="12" customFormat="1" ht="104.25" customHeight="1">
      <c r="A36" s="2" t="s">
        <v>42</v>
      </c>
      <c r="B36" s="8"/>
      <c r="C36" s="9">
        <f>C26/C23*100</f>
        <v>41.55502588970165</v>
      </c>
      <c r="D36" s="10"/>
      <c r="E36" s="10"/>
      <c r="F36" s="10"/>
      <c r="G36" s="10"/>
      <c r="H36" s="9">
        <f>H26/H23*100</f>
        <v>58.444974110298354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0"/>
      <c r="V36" s="75"/>
    </row>
    <row r="37" spans="1:22" s="12" customFormat="1" ht="100.5" customHeight="1">
      <c r="A37" s="2" t="s">
        <v>52</v>
      </c>
      <c r="B37" s="8"/>
      <c r="C37" s="9"/>
      <c r="D37" s="10"/>
      <c r="E37" s="10"/>
      <c r="F37" s="10"/>
      <c r="G37" s="10"/>
      <c r="H37" s="10">
        <f>H29/H24*100</f>
        <v>100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0"/>
      <c r="V37" s="75"/>
    </row>
    <row r="38" spans="1:22" s="12" customFormat="1" ht="242.25" customHeight="1">
      <c r="A38" s="5" t="s">
        <v>32</v>
      </c>
      <c r="B38" s="8">
        <v>1510160</v>
      </c>
      <c r="C38" s="10">
        <f>D38</f>
        <v>37.2</v>
      </c>
      <c r="D38" s="10">
        <v>37.2</v>
      </c>
      <c r="E38" s="10"/>
      <c r="F38" s="10"/>
      <c r="G38" s="10"/>
      <c r="H38" s="10">
        <f>I38</f>
        <v>73.22</v>
      </c>
      <c r="I38" s="10">
        <v>73.22</v>
      </c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0"/>
      <c r="V38" s="77"/>
    </row>
    <row r="39" spans="1:23" s="3" customFormat="1" ht="24.75" customHeight="1">
      <c r="A39" s="6" t="s">
        <v>9</v>
      </c>
      <c r="B39" s="43"/>
      <c r="C39" s="10"/>
      <c r="D39" s="10"/>
      <c r="E39" s="44"/>
      <c r="F39" s="44"/>
      <c r="G39" s="44"/>
      <c r="H39" s="8"/>
      <c r="I39" s="14"/>
      <c r="J39" s="44"/>
      <c r="K39" s="44"/>
      <c r="L39" s="13"/>
      <c r="M39" s="8"/>
      <c r="N39" s="14"/>
      <c r="O39" s="13"/>
      <c r="P39" s="13"/>
      <c r="Q39" s="13"/>
      <c r="R39" s="13"/>
      <c r="S39" s="36"/>
      <c r="T39" s="36"/>
      <c r="U39" s="13"/>
      <c r="V39" s="75"/>
      <c r="W39" s="37"/>
    </row>
    <row r="40" spans="1:23" s="3" customFormat="1" ht="53.25" customHeight="1">
      <c r="A40" s="2" t="s">
        <v>10</v>
      </c>
      <c r="B40" s="43"/>
      <c r="C40" s="10">
        <f>C38</f>
        <v>37.2</v>
      </c>
      <c r="D40" s="28">
        <f>D38</f>
        <v>37.2</v>
      </c>
      <c r="E40" s="44"/>
      <c r="F40" s="44"/>
      <c r="G40" s="44"/>
      <c r="H40" s="45">
        <f>H38</f>
        <v>73.22</v>
      </c>
      <c r="I40" s="48">
        <f>I38</f>
        <v>73.22</v>
      </c>
      <c r="J40" s="44"/>
      <c r="K40" s="44"/>
      <c r="L40" s="13"/>
      <c r="M40" s="8"/>
      <c r="N40" s="14"/>
      <c r="O40" s="13"/>
      <c r="P40" s="13"/>
      <c r="Q40" s="13"/>
      <c r="R40" s="13"/>
      <c r="S40" s="36"/>
      <c r="T40" s="36"/>
      <c r="U40" s="13"/>
      <c r="V40" s="78"/>
      <c r="W40" s="37"/>
    </row>
    <row r="41" spans="1:22" s="3" customFormat="1" ht="56.25" customHeight="1">
      <c r="A41" s="6" t="s">
        <v>6</v>
      </c>
      <c r="B41" s="43"/>
      <c r="C41" s="45"/>
      <c r="D41" s="46"/>
      <c r="E41" s="47"/>
      <c r="F41" s="13"/>
      <c r="G41" s="47"/>
      <c r="H41" s="45"/>
      <c r="I41" s="48"/>
      <c r="J41" s="47"/>
      <c r="K41" s="44"/>
      <c r="L41" s="47"/>
      <c r="M41" s="45"/>
      <c r="N41" s="14"/>
      <c r="O41" s="47"/>
      <c r="P41" s="13"/>
      <c r="Q41" s="13"/>
      <c r="R41" s="13"/>
      <c r="S41" s="36"/>
      <c r="T41" s="36"/>
      <c r="U41" s="13"/>
      <c r="V41" s="75"/>
    </row>
    <row r="42" spans="1:22" s="3" customFormat="1" ht="165.75" customHeight="1">
      <c r="A42" s="2" t="s">
        <v>62</v>
      </c>
      <c r="B42" s="43"/>
      <c r="C42" s="9">
        <v>2</v>
      </c>
      <c r="D42" s="46"/>
      <c r="E42" s="47"/>
      <c r="F42" s="13"/>
      <c r="G42" s="47"/>
      <c r="H42" s="8">
        <v>2</v>
      </c>
      <c r="I42" s="14"/>
      <c r="J42" s="47"/>
      <c r="K42" s="44"/>
      <c r="L42" s="47"/>
      <c r="M42" s="8"/>
      <c r="N42" s="14"/>
      <c r="O42" s="13"/>
      <c r="P42" s="13"/>
      <c r="Q42" s="13"/>
      <c r="R42" s="13"/>
      <c r="S42" s="36"/>
      <c r="T42" s="36"/>
      <c r="U42" s="13"/>
      <c r="V42" s="77">
        <v>28</v>
      </c>
    </row>
    <row r="43" spans="1:22" s="3" customFormat="1" ht="151.5" customHeight="1">
      <c r="A43" s="2" t="s">
        <v>35</v>
      </c>
      <c r="B43" s="18"/>
      <c r="C43" s="9">
        <v>10</v>
      </c>
      <c r="D43" s="46"/>
      <c r="E43" s="47"/>
      <c r="F43" s="13"/>
      <c r="G43" s="47"/>
      <c r="H43" s="8">
        <v>10</v>
      </c>
      <c r="I43" s="14"/>
      <c r="J43" s="47"/>
      <c r="K43" s="44"/>
      <c r="L43" s="47"/>
      <c r="M43" s="8"/>
      <c r="N43" s="14"/>
      <c r="O43" s="13"/>
      <c r="P43" s="13"/>
      <c r="Q43" s="13"/>
      <c r="R43" s="13"/>
      <c r="S43" s="36"/>
      <c r="T43" s="36"/>
      <c r="U43" s="13"/>
      <c r="V43" s="75"/>
    </row>
    <row r="44" spans="1:22" s="3" customFormat="1" ht="60.75" customHeight="1">
      <c r="A44" s="6" t="s">
        <v>34</v>
      </c>
      <c r="B44" s="43"/>
      <c r="C44" s="8"/>
      <c r="D44" s="99"/>
      <c r="E44" s="14"/>
      <c r="F44" s="14"/>
      <c r="G44" s="14"/>
      <c r="H44" s="8"/>
      <c r="I44" s="8"/>
      <c r="J44" s="8"/>
      <c r="K44" s="8"/>
      <c r="L44" s="8"/>
      <c r="M44" s="8"/>
      <c r="N44" s="14"/>
      <c r="O44" s="14"/>
      <c r="P44" s="13"/>
      <c r="Q44" s="13"/>
      <c r="R44" s="13"/>
      <c r="S44" s="36"/>
      <c r="T44" s="36"/>
      <c r="U44" s="13"/>
      <c r="V44" s="75"/>
    </row>
    <row r="45" spans="1:22" s="3" customFormat="1" ht="203.25" customHeight="1">
      <c r="A45" s="2" t="s">
        <v>63</v>
      </c>
      <c r="B45" s="43"/>
      <c r="C45" s="7">
        <f>C40/C42/12</f>
        <v>1.55</v>
      </c>
      <c r="D45" s="15"/>
      <c r="E45" s="13"/>
      <c r="F45" s="13"/>
      <c r="G45" s="13"/>
      <c r="H45" s="100">
        <f>H40/H42/12</f>
        <v>3.0508333333333333</v>
      </c>
      <c r="I45" s="14"/>
      <c r="J45" s="44"/>
      <c r="K45" s="44"/>
      <c r="L45" s="44"/>
      <c r="M45" s="8"/>
      <c r="N45" s="14"/>
      <c r="O45" s="13"/>
      <c r="P45" s="13"/>
      <c r="Q45" s="13"/>
      <c r="R45" s="13"/>
      <c r="S45" s="36"/>
      <c r="T45" s="36"/>
      <c r="U45" s="13"/>
      <c r="V45" s="75"/>
    </row>
    <row r="46" spans="1:22" s="19" customFormat="1" ht="33.75" customHeight="1">
      <c r="A46" s="140" t="s">
        <v>31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41"/>
      <c r="V46" s="76"/>
    </row>
    <row r="47" spans="1:22" s="3" customFormat="1" ht="252.75" customHeight="1">
      <c r="A47" s="5" t="s">
        <v>32</v>
      </c>
      <c r="B47" s="8">
        <v>3710160</v>
      </c>
      <c r="C47" s="7">
        <f>D47</f>
        <v>131.63</v>
      </c>
      <c r="D47" s="17">
        <v>131.63</v>
      </c>
      <c r="E47" s="49"/>
      <c r="F47" s="49"/>
      <c r="G47" s="49"/>
      <c r="H47" s="97">
        <f>I47</f>
        <v>170.84</v>
      </c>
      <c r="I47" s="98">
        <v>170.84</v>
      </c>
      <c r="J47" s="49"/>
      <c r="K47" s="49"/>
      <c r="L47" s="49"/>
      <c r="M47" s="42"/>
      <c r="N47" s="49"/>
      <c r="O47" s="49"/>
      <c r="P47" s="49"/>
      <c r="Q47" s="49"/>
      <c r="R47" s="49"/>
      <c r="S47" s="49"/>
      <c r="T47" s="49"/>
      <c r="U47" s="49"/>
      <c r="V47" s="75"/>
    </row>
    <row r="48" spans="1:22" s="3" customFormat="1" ht="57.75" customHeight="1">
      <c r="A48" s="6" t="s">
        <v>9</v>
      </c>
      <c r="B48" s="18"/>
      <c r="C48" s="7"/>
      <c r="D48" s="17"/>
      <c r="E48" s="13"/>
      <c r="F48" s="13"/>
      <c r="G48" s="13"/>
      <c r="H48" s="8"/>
      <c r="I48" s="14"/>
      <c r="J48" s="13"/>
      <c r="K48" s="13"/>
      <c r="L48" s="13"/>
      <c r="M48" s="16"/>
      <c r="N48" s="14"/>
      <c r="O48" s="13"/>
      <c r="P48" s="13"/>
      <c r="Q48" s="13"/>
      <c r="R48" s="13"/>
      <c r="S48" s="13"/>
      <c r="T48" s="13"/>
      <c r="U48" s="13"/>
      <c r="V48" s="75"/>
    </row>
    <row r="49" spans="1:22" s="3" customFormat="1" ht="55.5" customHeight="1">
      <c r="A49" s="2" t="s">
        <v>10</v>
      </c>
      <c r="B49" s="18"/>
      <c r="C49" s="7">
        <f>C47</f>
        <v>131.63</v>
      </c>
      <c r="D49" s="17">
        <f>D47</f>
        <v>131.63</v>
      </c>
      <c r="E49" s="13"/>
      <c r="F49" s="13"/>
      <c r="G49" s="13"/>
      <c r="H49" s="8">
        <f>H47</f>
        <v>170.84</v>
      </c>
      <c r="I49" s="14">
        <f>I47</f>
        <v>170.84</v>
      </c>
      <c r="J49" s="13"/>
      <c r="K49" s="13"/>
      <c r="L49" s="13"/>
      <c r="M49" s="16"/>
      <c r="N49" s="14"/>
      <c r="O49" s="13"/>
      <c r="P49" s="13"/>
      <c r="Q49" s="13"/>
      <c r="R49" s="13"/>
      <c r="S49" s="13"/>
      <c r="T49" s="13"/>
      <c r="U49" s="13"/>
      <c r="V49" s="75"/>
    </row>
    <row r="50" spans="1:22" s="3" customFormat="1" ht="48" customHeight="1">
      <c r="A50" s="6" t="s">
        <v>6</v>
      </c>
      <c r="B50" s="18"/>
      <c r="C50" s="9"/>
      <c r="D50" s="9"/>
      <c r="E50" s="13"/>
      <c r="F50" s="13"/>
      <c r="G50" s="13"/>
      <c r="H50" s="8"/>
      <c r="I50" s="14"/>
      <c r="J50" s="13"/>
      <c r="K50" s="13"/>
      <c r="L50" s="13"/>
      <c r="M50" s="16"/>
      <c r="N50" s="14"/>
      <c r="O50" s="13"/>
      <c r="P50" s="13"/>
      <c r="Q50" s="13"/>
      <c r="R50" s="13"/>
      <c r="S50" s="13"/>
      <c r="T50" s="13"/>
      <c r="U50" s="13"/>
      <c r="V50" s="75">
        <v>29</v>
      </c>
    </row>
    <row r="51" spans="1:22" s="3" customFormat="1" ht="78" customHeight="1">
      <c r="A51" s="2" t="s">
        <v>33</v>
      </c>
      <c r="B51" s="18"/>
      <c r="C51" s="9">
        <v>1</v>
      </c>
      <c r="D51" s="9"/>
      <c r="E51" s="13"/>
      <c r="F51" s="13"/>
      <c r="G51" s="13"/>
      <c r="H51" s="8">
        <v>1</v>
      </c>
      <c r="I51" s="14"/>
      <c r="J51" s="13"/>
      <c r="K51" s="13"/>
      <c r="L51" s="13"/>
      <c r="M51" s="16"/>
      <c r="N51" s="14"/>
      <c r="O51" s="13"/>
      <c r="P51" s="13"/>
      <c r="Q51" s="13"/>
      <c r="R51" s="13"/>
      <c r="S51" s="13"/>
      <c r="T51" s="13"/>
      <c r="U51" s="13"/>
      <c r="V51" s="75"/>
    </row>
    <row r="52" spans="1:22" s="3" customFormat="1" ht="140.25" customHeight="1">
      <c r="A52" s="2" t="s">
        <v>35</v>
      </c>
      <c r="B52" s="18"/>
      <c r="C52" s="9">
        <v>90</v>
      </c>
      <c r="D52" s="9"/>
      <c r="E52" s="13"/>
      <c r="F52" s="13"/>
      <c r="G52" s="13"/>
      <c r="H52" s="8">
        <v>75</v>
      </c>
      <c r="I52" s="14"/>
      <c r="J52" s="13"/>
      <c r="K52" s="13"/>
      <c r="L52" s="13"/>
      <c r="M52" s="16"/>
      <c r="N52" s="14"/>
      <c r="O52" s="13"/>
      <c r="P52" s="13"/>
      <c r="Q52" s="13"/>
      <c r="R52" s="13"/>
      <c r="S52" s="13"/>
      <c r="T52" s="13"/>
      <c r="U52" s="13"/>
      <c r="V52" s="75"/>
    </row>
    <row r="53" spans="1:22" s="3" customFormat="1" ht="51" customHeight="1">
      <c r="A53" s="6" t="s">
        <v>34</v>
      </c>
      <c r="B53" s="18"/>
      <c r="C53" s="7"/>
      <c r="D53" s="15"/>
      <c r="E53" s="13"/>
      <c r="F53" s="13"/>
      <c r="G53" s="13"/>
      <c r="H53" s="8"/>
      <c r="I53" s="14"/>
      <c r="J53" s="13"/>
      <c r="K53" s="13"/>
      <c r="L53" s="13"/>
      <c r="M53" s="16"/>
      <c r="N53" s="14"/>
      <c r="O53" s="13"/>
      <c r="P53" s="13"/>
      <c r="Q53" s="13"/>
      <c r="R53" s="13"/>
      <c r="S53" s="13"/>
      <c r="T53" s="13"/>
      <c r="U53" s="13"/>
      <c r="V53" s="75"/>
    </row>
    <row r="54" spans="1:22" s="3" customFormat="1" ht="192.75" customHeight="1">
      <c r="A54" s="2" t="s">
        <v>38</v>
      </c>
      <c r="B54" s="18"/>
      <c r="C54" s="7">
        <f>C49/12</f>
        <v>10.969166666666666</v>
      </c>
      <c r="D54" s="15"/>
      <c r="E54" s="13"/>
      <c r="F54" s="13"/>
      <c r="G54" s="13"/>
      <c r="H54" s="156">
        <f>H49/12</f>
        <v>14.236666666666666</v>
      </c>
      <c r="I54" s="14"/>
      <c r="J54" s="13"/>
      <c r="K54" s="13"/>
      <c r="L54" s="13"/>
      <c r="M54" s="16"/>
      <c r="N54" s="14"/>
      <c r="O54" s="13"/>
      <c r="P54" s="13"/>
      <c r="Q54" s="13"/>
      <c r="R54" s="13"/>
      <c r="S54" s="13"/>
      <c r="T54" s="13"/>
      <c r="U54" s="13"/>
      <c r="V54" s="75"/>
    </row>
    <row r="55" spans="1:22" s="3" customFormat="1" ht="31.5" customHeight="1" thickBot="1">
      <c r="A55" s="133" t="s">
        <v>28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5"/>
      <c r="V55" s="75"/>
    </row>
    <row r="56" spans="1:22" s="3" customFormat="1" ht="46.5" customHeight="1">
      <c r="A56" s="140" t="s">
        <v>66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41"/>
      <c r="V56" s="157"/>
    </row>
    <row r="57" spans="1:22" s="3" customFormat="1" ht="52.5" customHeight="1">
      <c r="A57" s="140" t="s">
        <v>29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41"/>
      <c r="V57" s="157"/>
    </row>
    <row r="58" spans="1:22" s="3" customFormat="1" ht="258" customHeight="1">
      <c r="A58" s="8" t="s">
        <v>57</v>
      </c>
      <c r="B58" s="158" t="s">
        <v>56</v>
      </c>
      <c r="C58" s="7"/>
      <c r="D58" s="15"/>
      <c r="E58" s="13"/>
      <c r="F58" s="13"/>
      <c r="G58" s="13"/>
      <c r="H58" s="159">
        <f>H61</f>
        <v>3414.147</v>
      </c>
      <c r="I58" s="14"/>
      <c r="J58" s="14">
        <f>J61</f>
        <v>77.59</v>
      </c>
      <c r="K58" s="13"/>
      <c r="L58" s="47">
        <f>L61</f>
        <v>3336.557</v>
      </c>
      <c r="M58" s="16"/>
      <c r="N58" s="14"/>
      <c r="O58" s="13"/>
      <c r="P58" s="13"/>
      <c r="Q58" s="13"/>
      <c r="R58" s="13"/>
      <c r="S58" s="13"/>
      <c r="T58" s="13"/>
      <c r="U58" s="13"/>
      <c r="V58" s="157"/>
    </row>
    <row r="59" spans="1:22" s="3" customFormat="1" ht="71.25" customHeight="1">
      <c r="A59" s="18" t="s">
        <v>9</v>
      </c>
      <c r="B59" s="14"/>
      <c r="C59" s="7"/>
      <c r="D59" s="15"/>
      <c r="E59" s="13"/>
      <c r="F59" s="13"/>
      <c r="G59" s="13"/>
      <c r="H59" s="159"/>
      <c r="I59" s="14"/>
      <c r="J59" s="14"/>
      <c r="K59" s="13"/>
      <c r="L59" s="13"/>
      <c r="M59" s="16"/>
      <c r="N59" s="14"/>
      <c r="O59" s="13"/>
      <c r="P59" s="13"/>
      <c r="Q59" s="13"/>
      <c r="R59" s="13"/>
      <c r="S59" s="13"/>
      <c r="T59" s="13"/>
      <c r="U59" s="13"/>
      <c r="V59" s="157"/>
    </row>
    <row r="60" spans="1:22" s="3" customFormat="1" ht="48.75" customHeight="1">
      <c r="A60" s="43" t="s">
        <v>5</v>
      </c>
      <c r="B60" s="14"/>
      <c r="C60" s="7"/>
      <c r="D60" s="15"/>
      <c r="E60" s="13"/>
      <c r="F60" s="13"/>
      <c r="G60" s="13"/>
      <c r="H60" s="159"/>
      <c r="I60" s="14"/>
      <c r="J60" s="14"/>
      <c r="K60" s="13"/>
      <c r="L60" s="13"/>
      <c r="M60" s="16"/>
      <c r="N60" s="14"/>
      <c r="O60" s="13"/>
      <c r="P60" s="13"/>
      <c r="Q60" s="13"/>
      <c r="R60" s="13"/>
      <c r="S60" s="13"/>
      <c r="T60" s="13"/>
      <c r="U60" s="13"/>
      <c r="V60" s="157"/>
    </row>
    <row r="61" spans="1:22" s="3" customFormat="1" ht="59.25" customHeight="1">
      <c r="A61" s="18" t="s">
        <v>10</v>
      </c>
      <c r="B61" s="14"/>
      <c r="C61" s="7"/>
      <c r="D61" s="15"/>
      <c r="E61" s="13"/>
      <c r="F61" s="13"/>
      <c r="G61" s="13"/>
      <c r="H61" s="159">
        <f>I61+J61+K61+L61</f>
        <v>3414.147</v>
      </c>
      <c r="I61" s="14"/>
      <c r="J61" s="14">
        <v>77.59</v>
      </c>
      <c r="K61" s="13"/>
      <c r="L61" s="160">
        <v>3336.557</v>
      </c>
      <c r="M61" s="16"/>
      <c r="N61" s="14"/>
      <c r="O61" s="13"/>
      <c r="P61" s="13"/>
      <c r="Q61" s="13"/>
      <c r="R61" s="13"/>
      <c r="S61" s="13"/>
      <c r="T61" s="13"/>
      <c r="U61" s="13"/>
      <c r="V61" s="157"/>
    </row>
    <row r="62" spans="1:22" s="3" customFormat="1" ht="99" customHeight="1">
      <c r="A62" s="18" t="s">
        <v>46</v>
      </c>
      <c r="B62" s="14"/>
      <c r="C62" s="7"/>
      <c r="D62" s="15"/>
      <c r="E62" s="13"/>
      <c r="F62" s="13"/>
      <c r="G62" s="13"/>
      <c r="H62" s="156">
        <v>1185.93</v>
      </c>
      <c r="I62" s="14"/>
      <c r="J62" s="14"/>
      <c r="K62" s="13"/>
      <c r="L62" s="13"/>
      <c r="M62" s="16"/>
      <c r="N62" s="14"/>
      <c r="O62" s="13"/>
      <c r="P62" s="13"/>
      <c r="Q62" s="13"/>
      <c r="R62" s="13"/>
      <c r="S62" s="13"/>
      <c r="T62" s="13"/>
      <c r="U62" s="13"/>
      <c r="V62" s="157"/>
    </row>
    <row r="63" spans="1:22" s="3" customFormat="1" ht="60" customHeight="1">
      <c r="A63" s="43" t="s">
        <v>6</v>
      </c>
      <c r="B63" s="14"/>
      <c r="C63" s="7"/>
      <c r="D63" s="15"/>
      <c r="E63" s="13"/>
      <c r="F63" s="13"/>
      <c r="G63" s="13"/>
      <c r="H63" s="156"/>
      <c r="I63" s="14"/>
      <c r="J63" s="14"/>
      <c r="K63" s="13"/>
      <c r="L63" s="13"/>
      <c r="M63" s="16"/>
      <c r="N63" s="14"/>
      <c r="O63" s="13"/>
      <c r="P63" s="13"/>
      <c r="Q63" s="13"/>
      <c r="R63" s="13"/>
      <c r="S63" s="13"/>
      <c r="T63" s="13"/>
      <c r="U63" s="13"/>
      <c r="V63" s="157"/>
    </row>
    <row r="64" spans="1:22" s="3" customFormat="1" ht="105" customHeight="1">
      <c r="A64" s="18" t="s">
        <v>44</v>
      </c>
      <c r="B64" s="14"/>
      <c r="C64" s="7"/>
      <c r="D64" s="15"/>
      <c r="E64" s="13"/>
      <c r="F64" s="13"/>
      <c r="G64" s="13"/>
      <c r="H64" s="156">
        <v>595.67</v>
      </c>
      <c r="I64" s="14"/>
      <c r="J64" s="14"/>
      <c r="K64" s="13"/>
      <c r="L64" s="13"/>
      <c r="M64" s="16"/>
      <c r="N64" s="14"/>
      <c r="O64" s="13"/>
      <c r="P64" s="13"/>
      <c r="Q64" s="13"/>
      <c r="R64" s="13"/>
      <c r="S64" s="13"/>
      <c r="T64" s="13"/>
      <c r="U64" s="13"/>
      <c r="V64" s="157"/>
    </row>
    <row r="65" spans="1:22" s="3" customFormat="1" ht="72.75" customHeight="1">
      <c r="A65" s="43" t="s">
        <v>7</v>
      </c>
      <c r="B65" s="14"/>
      <c r="C65" s="7"/>
      <c r="D65" s="15"/>
      <c r="E65" s="13"/>
      <c r="F65" s="13"/>
      <c r="G65" s="13"/>
      <c r="H65" s="156"/>
      <c r="I65" s="14"/>
      <c r="J65" s="14"/>
      <c r="K65" s="13"/>
      <c r="L65" s="13"/>
      <c r="M65" s="16"/>
      <c r="N65" s="14"/>
      <c r="O65" s="13"/>
      <c r="P65" s="13"/>
      <c r="Q65" s="13"/>
      <c r="R65" s="13"/>
      <c r="S65" s="13"/>
      <c r="T65" s="13"/>
      <c r="U65" s="13"/>
      <c r="V65" s="157"/>
    </row>
    <row r="66" spans="1:22" s="3" customFormat="1" ht="105" customHeight="1">
      <c r="A66" s="18" t="s">
        <v>30</v>
      </c>
      <c r="B66" s="14"/>
      <c r="C66" s="7"/>
      <c r="D66" s="15"/>
      <c r="E66" s="13"/>
      <c r="F66" s="13"/>
      <c r="G66" s="13"/>
      <c r="H66" s="16">
        <f>H61/H64</f>
        <v>5.731608105158897</v>
      </c>
      <c r="I66" s="14"/>
      <c r="J66" s="14"/>
      <c r="K66" s="13"/>
      <c r="L66" s="13"/>
      <c r="M66" s="16"/>
      <c r="N66" s="14"/>
      <c r="O66" s="13"/>
      <c r="P66" s="13"/>
      <c r="Q66" s="13"/>
      <c r="R66" s="13"/>
      <c r="S66" s="13"/>
      <c r="T66" s="13"/>
      <c r="U66" s="13"/>
      <c r="V66" s="157"/>
    </row>
    <row r="67" spans="1:22" s="3" customFormat="1" ht="54" customHeight="1">
      <c r="A67" s="43" t="s">
        <v>8</v>
      </c>
      <c r="B67" s="14"/>
      <c r="C67" s="7"/>
      <c r="D67" s="15"/>
      <c r="E67" s="13"/>
      <c r="F67" s="13"/>
      <c r="G67" s="13"/>
      <c r="H67" s="156"/>
      <c r="I67" s="14"/>
      <c r="J67" s="14"/>
      <c r="K67" s="13"/>
      <c r="L67" s="13"/>
      <c r="M67" s="16"/>
      <c r="N67" s="14"/>
      <c r="O67" s="13"/>
      <c r="P67" s="13"/>
      <c r="Q67" s="13"/>
      <c r="R67" s="13"/>
      <c r="S67" s="13"/>
      <c r="T67" s="13"/>
      <c r="U67" s="13"/>
      <c r="V67" s="157"/>
    </row>
    <row r="68" spans="1:22" s="3" customFormat="1" ht="105" customHeight="1">
      <c r="A68" s="18" t="s">
        <v>45</v>
      </c>
      <c r="B68" s="14"/>
      <c r="C68" s="7"/>
      <c r="D68" s="15"/>
      <c r="E68" s="13"/>
      <c r="F68" s="13"/>
      <c r="G68" s="13"/>
      <c r="H68" s="156">
        <f>H64/H62*100</f>
        <v>50.22809103404079</v>
      </c>
      <c r="I68" s="14"/>
      <c r="J68" s="14"/>
      <c r="K68" s="13"/>
      <c r="L68" s="13"/>
      <c r="M68" s="16"/>
      <c r="N68" s="14"/>
      <c r="O68" s="13"/>
      <c r="P68" s="13"/>
      <c r="Q68" s="13"/>
      <c r="R68" s="13"/>
      <c r="S68" s="13"/>
      <c r="T68" s="13"/>
      <c r="U68" s="13"/>
      <c r="V68" s="157"/>
    </row>
    <row r="69" spans="1:22" s="56" customFormat="1" ht="26.25">
      <c r="A69" s="27"/>
      <c r="B69" s="52"/>
      <c r="C69" s="53"/>
      <c r="D69" s="52"/>
      <c r="E69" s="52"/>
      <c r="F69" s="52"/>
      <c r="G69" s="52"/>
      <c r="H69" s="54"/>
      <c r="I69" s="52"/>
      <c r="J69" s="52"/>
      <c r="K69" s="52"/>
      <c r="L69" s="52"/>
      <c r="M69" s="54"/>
      <c r="N69" s="52"/>
      <c r="O69" s="52"/>
      <c r="P69" s="52"/>
      <c r="Q69" s="52"/>
      <c r="R69" s="52"/>
      <c r="S69" s="52"/>
      <c r="T69" s="52"/>
      <c r="U69" s="52"/>
      <c r="V69" s="78"/>
    </row>
    <row r="70" spans="1:22" s="56" customFormat="1" ht="68.25" customHeight="1">
      <c r="A70" s="27"/>
      <c r="B70" s="52"/>
      <c r="C70" s="53"/>
      <c r="D70" s="52"/>
      <c r="E70" s="52"/>
      <c r="F70" s="52"/>
      <c r="G70" s="52"/>
      <c r="H70" s="54"/>
      <c r="I70" s="52"/>
      <c r="J70" s="52"/>
      <c r="K70" s="52"/>
      <c r="L70" s="52"/>
      <c r="M70" s="54"/>
      <c r="N70" s="52"/>
      <c r="O70" s="52"/>
      <c r="P70" s="52"/>
      <c r="Q70" s="52"/>
      <c r="R70" s="52"/>
      <c r="S70" s="52"/>
      <c r="T70" s="52"/>
      <c r="U70" s="52"/>
      <c r="V70" s="78"/>
    </row>
    <row r="71" spans="1:22" s="50" customFormat="1" ht="33">
      <c r="A71" s="80" t="s">
        <v>64</v>
      </c>
      <c r="B71" s="81"/>
      <c r="C71" s="80"/>
      <c r="D71" s="80"/>
      <c r="E71" s="80"/>
      <c r="F71" s="80"/>
      <c r="G71" s="80"/>
      <c r="H71" s="80"/>
      <c r="I71" s="82"/>
      <c r="J71" s="80"/>
      <c r="K71" s="80"/>
      <c r="L71" s="80"/>
      <c r="M71" s="101"/>
      <c r="N71" s="80"/>
      <c r="O71" s="149" t="s">
        <v>67</v>
      </c>
      <c r="P71" s="149"/>
      <c r="Q71" s="149"/>
      <c r="R71" s="149"/>
      <c r="S71" s="149"/>
      <c r="T71" s="149"/>
      <c r="U71" s="149"/>
      <c r="V71" s="79"/>
    </row>
    <row r="72" spans="1:22" s="50" customFormat="1" ht="64.5" customHeight="1">
      <c r="A72" s="146" t="s">
        <v>54</v>
      </c>
      <c r="B72" s="146"/>
      <c r="C72" s="146"/>
      <c r="D72" s="146"/>
      <c r="E72" s="146"/>
      <c r="F72" s="83"/>
      <c r="G72" s="84"/>
      <c r="H72" s="84"/>
      <c r="I72" s="85"/>
      <c r="J72" s="84"/>
      <c r="K72" s="84"/>
      <c r="L72" s="84"/>
      <c r="M72" s="86"/>
      <c r="N72" s="84"/>
      <c r="O72" s="84"/>
      <c r="P72" s="84"/>
      <c r="Q72" s="147"/>
      <c r="R72" s="147"/>
      <c r="S72" s="147"/>
      <c r="T72" s="87"/>
      <c r="U72" s="88"/>
      <c r="V72" s="79"/>
    </row>
    <row r="73" spans="1:22" s="50" customFormat="1" ht="30.75">
      <c r="A73" s="145">
        <v>44530</v>
      </c>
      <c r="B73" s="145"/>
      <c r="C73" s="90"/>
      <c r="D73" s="90"/>
      <c r="E73" s="90"/>
      <c r="F73" s="91"/>
      <c r="G73" s="91"/>
      <c r="H73" s="91"/>
      <c r="I73" s="92"/>
      <c r="J73" s="89"/>
      <c r="K73" s="89"/>
      <c r="L73" s="89"/>
      <c r="M73" s="89"/>
      <c r="N73" s="89"/>
      <c r="O73" s="89"/>
      <c r="P73" s="89"/>
      <c r="Q73" s="148"/>
      <c r="R73" s="148"/>
      <c r="S73" s="148"/>
      <c r="T73" s="93"/>
      <c r="U73" s="94"/>
      <c r="V73" s="79"/>
    </row>
    <row r="74" spans="1:22" s="50" customFormat="1" ht="26.25">
      <c r="A74" s="126"/>
      <c r="B74" s="126"/>
      <c r="C74" s="57"/>
      <c r="D74" s="56"/>
      <c r="E74" s="56"/>
      <c r="F74" s="56"/>
      <c r="G74" s="56"/>
      <c r="H74" s="57"/>
      <c r="I74" s="56"/>
      <c r="J74" s="56"/>
      <c r="K74" s="56"/>
      <c r="L74" s="56"/>
      <c r="M74" s="58"/>
      <c r="N74" s="55"/>
      <c r="O74" s="55"/>
      <c r="P74" s="55"/>
      <c r="Q74" s="55"/>
      <c r="R74" s="55"/>
      <c r="S74" s="55"/>
      <c r="T74" s="55"/>
      <c r="U74" s="55"/>
      <c r="V74" s="79"/>
    </row>
    <row r="75" spans="1:22" s="50" customFormat="1" ht="26.25">
      <c r="A75" s="126"/>
      <c r="B75" s="126"/>
      <c r="C75" s="57"/>
      <c r="D75" s="56"/>
      <c r="E75" s="56"/>
      <c r="F75" s="56"/>
      <c r="G75" s="56"/>
      <c r="H75" s="57"/>
      <c r="I75" s="56"/>
      <c r="J75" s="56"/>
      <c r="K75" s="56"/>
      <c r="L75" s="56"/>
      <c r="M75" s="58"/>
      <c r="N75" s="55"/>
      <c r="O75" s="55"/>
      <c r="P75" s="55"/>
      <c r="Q75" s="55"/>
      <c r="R75" s="55"/>
      <c r="S75" s="55"/>
      <c r="T75" s="55"/>
      <c r="U75" s="55"/>
      <c r="V75" s="79"/>
    </row>
    <row r="76" spans="3:22" s="50" customFormat="1" ht="26.25">
      <c r="C76" s="51"/>
      <c r="H76" s="51"/>
      <c r="M76" s="51"/>
      <c r="U76" s="59"/>
      <c r="V76" s="79"/>
    </row>
    <row r="77" spans="3:22" s="50" customFormat="1" ht="26.25">
      <c r="C77" s="51"/>
      <c r="H77" s="51"/>
      <c r="M77" s="51"/>
      <c r="U77" s="59"/>
      <c r="V77" s="79"/>
    </row>
    <row r="78" spans="3:22" s="50" customFormat="1" ht="26.25">
      <c r="C78" s="51"/>
      <c r="H78" s="51"/>
      <c r="M78" s="51"/>
      <c r="U78" s="59"/>
      <c r="V78" s="79"/>
    </row>
    <row r="79" spans="3:22" s="50" customFormat="1" ht="26.25">
      <c r="C79" s="51"/>
      <c r="H79" s="51"/>
      <c r="M79" s="51"/>
      <c r="U79" s="59"/>
      <c r="V79" s="79"/>
    </row>
    <row r="80" spans="3:22" s="50" customFormat="1" ht="26.25">
      <c r="C80" s="51"/>
      <c r="H80" s="51"/>
      <c r="M80" s="51"/>
      <c r="U80" s="59"/>
      <c r="V80" s="79"/>
    </row>
    <row r="81" spans="3:22" s="50" customFormat="1" ht="26.25">
      <c r="C81" s="51"/>
      <c r="H81" s="51"/>
      <c r="M81" s="51"/>
      <c r="U81" s="59"/>
      <c r="V81" s="79"/>
    </row>
    <row r="82" spans="3:22" s="50" customFormat="1" ht="26.25">
      <c r="C82" s="51"/>
      <c r="H82" s="51"/>
      <c r="M82" s="51"/>
      <c r="U82" s="59"/>
      <c r="V82" s="79"/>
    </row>
    <row r="83" spans="3:22" s="50" customFormat="1" ht="26.25">
      <c r="C83" s="51"/>
      <c r="H83" s="51"/>
      <c r="M83" s="51"/>
      <c r="U83" s="59"/>
      <c r="V83" s="79"/>
    </row>
    <row r="84" spans="3:22" s="50" customFormat="1" ht="26.25">
      <c r="C84" s="51"/>
      <c r="H84" s="51"/>
      <c r="M84" s="51"/>
      <c r="U84" s="59"/>
      <c r="V84" s="79"/>
    </row>
    <row r="85" spans="3:22" s="50" customFormat="1" ht="26.25">
      <c r="C85" s="51"/>
      <c r="H85" s="51"/>
      <c r="M85" s="51"/>
      <c r="U85" s="59"/>
      <c r="V85" s="79"/>
    </row>
    <row r="86" spans="3:22" s="50" customFormat="1" ht="26.25">
      <c r="C86" s="51"/>
      <c r="H86" s="51"/>
      <c r="M86" s="51"/>
      <c r="U86" s="59"/>
      <c r="V86" s="79"/>
    </row>
    <row r="87" spans="3:22" s="50" customFormat="1" ht="26.25">
      <c r="C87" s="51"/>
      <c r="H87" s="51"/>
      <c r="M87" s="51"/>
      <c r="U87" s="59"/>
      <c r="V87" s="79"/>
    </row>
    <row r="88" spans="3:22" s="50" customFormat="1" ht="26.25">
      <c r="C88" s="51"/>
      <c r="H88" s="51"/>
      <c r="M88" s="51"/>
      <c r="U88" s="59"/>
      <c r="V88" s="79"/>
    </row>
    <row r="89" spans="3:22" s="50" customFormat="1" ht="26.25">
      <c r="C89" s="51"/>
      <c r="H89" s="51"/>
      <c r="M89" s="51"/>
      <c r="U89" s="59"/>
      <c r="V89" s="79"/>
    </row>
    <row r="90" spans="3:22" s="50" customFormat="1" ht="26.25">
      <c r="C90" s="51"/>
      <c r="H90" s="51"/>
      <c r="M90" s="51"/>
      <c r="U90" s="59"/>
      <c r="V90" s="79"/>
    </row>
    <row r="91" spans="3:22" s="50" customFormat="1" ht="26.25">
      <c r="C91" s="51"/>
      <c r="H91" s="51"/>
      <c r="M91" s="51"/>
      <c r="U91" s="59"/>
      <c r="V91" s="79"/>
    </row>
    <row r="92" spans="3:22" s="50" customFormat="1" ht="26.25">
      <c r="C92" s="51"/>
      <c r="H92" s="51"/>
      <c r="M92" s="51"/>
      <c r="U92" s="59"/>
      <c r="V92" s="79"/>
    </row>
    <row r="93" spans="3:22" s="50" customFormat="1" ht="26.25">
      <c r="C93" s="51"/>
      <c r="H93" s="51"/>
      <c r="M93" s="51"/>
      <c r="U93" s="59"/>
      <c r="V93" s="79"/>
    </row>
    <row r="94" spans="3:22" s="50" customFormat="1" ht="26.25">
      <c r="C94" s="51"/>
      <c r="H94" s="51"/>
      <c r="M94" s="51"/>
      <c r="U94" s="59"/>
      <c r="V94" s="79"/>
    </row>
    <row r="95" spans="3:22" s="50" customFormat="1" ht="26.25">
      <c r="C95" s="51"/>
      <c r="H95" s="51"/>
      <c r="M95" s="51"/>
      <c r="U95" s="59"/>
      <c r="V95" s="79"/>
    </row>
    <row r="96" spans="3:22" s="50" customFormat="1" ht="26.25">
      <c r="C96" s="51"/>
      <c r="H96" s="51"/>
      <c r="M96" s="51"/>
      <c r="U96" s="59"/>
      <c r="V96" s="79"/>
    </row>
    <row r="97" spans="3:22" s="50" customFormat="1" ht="26.25">
      <c r="C97" s="51"/>
      <c r="H97" s="51"/>
      <c r="M97" s="51"/>
      <c r="U97" s="59"/>
      <c r="V97" s="79"/>
    </row>
    <row r="98" spans="3:22" s="50" customFormat="1" ht="26.25">
      <c r="C98" s="51"/>
      <c r="H98" s="51"/>
      <c r="M98" s="51"/>
      <c r="U98" s="59"/>
      <c r="V98" s="79"/>
    </row>
    <row r="99" spans="3:22" s="50" customFormat="1" ht="26.25">
      <c r="C99" s="51"/>
      <c r="H99" s="51"/>
      <c r="M99" s="51"/>
      <c r="U99" s="59"/>
      <c r="V99" s="79"/>
    </row>
    <row r="100" spans="3:22" s="50" customFormat="1" ht="26.25">
      <c r="C100" s="51"/>
      <c r="H100" s="51"/>
      <c r="M100" s="51"/>
      <c r="U100" s="59"/>
      <c r="V100" s="79"/>
    </row>
    <row r="101" spans="3:22" s="50" customFormat="1" ht="26.25">
      <c r="C101" s="51"/>
      <c r="H101" s="51"/>
      <c r="M101" s="51"/>
      <c r="U101" s="59"/>
      <c r="V101" s="79"/>
    </row>
    <row r="102" spans="3:22" s="50" customFormat="1" ht="26.25">
      <c r="C102" s="51"/>
      <c r="H102" s="51"/>
      <c r="M102" s="51"/>
      <c r="U102" s="59"/>
      <c r="V102" s="79"/>
    </row>
    <row r="103" spans="3:22" s="50" customFormat="1" ht="26.25">
      <c r="C103" s="51"/>
      <c r="H103" s="51"/>
      <c r="M103" s="51"/>
      <c r="U103" s="59"/>
      <c r="V103" s="79"/>
    </row>
    <row r="104" spans="3:22" s="50" customFormat="1" ht="26.25">
      <c r="C104" s="51"/>
      <c r="H104" s="51"/>
      <c r="M104" s="51"/>
      <c r="U104" s="59"/>
      <c r="V104" s="79"/>
    </row>
    <row r="105" spans="3:22" s="50" customFormat="1" ht="26.25">
      <c r="C105" s="51"/>
      <c r="H105" s="51"/>
      <c r="M105" s="51"/>
      <c r="U105" s="59"/>
      <c r="V105" s="79"/>
    </row>
    <row r="106" spans="3:22" s="50" customFormat="1" ht="26.25">
      <c r="C106" s="51"/>
      <c r="H106" s="51"/>
      <c r="M106" s="51"/>
      <c r="U106" s="59"/>
      <c r="V106" s="79"/>
    </row>
    <row r="107" spans="3:22" s="50" customFormat="1" ht="26.25">
      <c r="C107" s="51"/>
      <c r="H107" s="51"/>
      <c r="M107" s="51"/>
      <c r="U107" s="59"/>
      <c r="V107" s="79"/>
    </row>
    <row r="108" spans="3:22" s="50" customFormat="1" ht="26.25">
      <c r="C108" s="51"/>
      <c r="H108" s="51"/>
      <c r="M108" s="51"/>
      <c r="U108" s="59"/>
      <c r="V108" s="79"/>
    </row>
    <row r="109" spans="3:22" s="50" customFormat="1" ht="26.25">
      <c r="C109" s="51"/>
      <c r="H109" s="51"/>
      <c r="M109" s="51"/>
      <c r="U109" s="59"/>
      <c r="V109" s="79"/>
    </row>
    <row r="110" spans="3:22" s="50" customFormat="1" ht="26.25">
      <c r="C110" s="51"/>
      <c r="H110" s="51"/>
      <c r="M110" s="51"/>
      <c r="U110" s="59"/>
      <c r="V110" s="79"/>
    </row>
    <row r="111" spans="3:22" s="50" customFormat="1" ht="26.25">
      <c r="C111" s="51"/>
      <c r="H111" s="51"/>
      <c r="M111" s="51"/>
      <c r="U111" s="59"/>
      <c r="V111" s="79"/>
    </row>
    <row r="112" spans="3:22" s="50" customFormat="1" ht="26.25">
      <c r="C112" s="51"/>
      <c r="H112" s="51"/>
      <c r="M112" s="51"/>
      <c r="U112" s="59"/>
      <c r="V112" s="79"/>
    </row>
    <row r="113" spans="3:22" s="50" customFormat="1" ht="26.25">
      <c r="C113" s="51"/>
      <c r="H113" s="51"/>
      <c r="M113" s="51"/>
      <c r="U113" s="59"/>
      <c r="V113" s="79"/>
    </row>
    <row r="114" spans="3:22" s="50" customFormat="1" ht="26.25">
      <c r="C114" s="51"/>
      <c r="H114" s="51"/>
      <c r="M114" s="51"/>
      <c r="U114" s="59"/>
      <c r="V114" s="79"/>
    </row>
    <row r="115" spans="3:22" s="50" customFormat="1" ht="26.25">
      <c r="C115" s="51"/>
      <c r="H115" s="51"/>
      <c r="M115" s="51"/>
      <c r="U115" s="59"/>
      <c r="V115" s="79"/>
    </row>
    <row r="116" spans="3:22" s="50" customFormat="1" ht="26.25">
      <c r="C116" s="51"/>
      <c r="H116" s="51"/>
      <c r="M116" s="51"/>
      <c r="U116" s="59"/>
      <c r="V116" s="79"/>
    </row>
    <row r="117" spans="3:22" s="50" customFormat="1" ht="26.25">
      <c r="C117" s="51"/>
      <c r="H117" s="51"/>
      <c r="M117" s="51"/>
      <c r="U117" s="59"/>
      <c r="V117" s="79"/>
    </row>
    <row r="118" spans="3:22" s="50" customFormat="1" ht="26.25">
      <c r="C118" s="51"/>
      <c r="H118" s="51"/>
      <c r="M118" s="51"/>
      <c r="U118" s="59"/>
      <c r="V118" s="79"/>
    </row>
    <row r="119" spans="3:22" s="50" customFormat="1" ht="26.25">
      <c r="C119" s="51"/>
      <c r="H119" s="51"/>
      <c r="M119" s="51"/>
      <c r="U119" s="59"/>
      <c r="V119" s="79"/>
    </row>
    <row r="120" spans="3:22" s="50" customFormat="1" ht="26.25">
      <c r="C120" s="51"/>
      <c r="H120" s="51"/>
      <c r="M120" s="51"/>
      <c r="U120" s="59"/>
      <c r="V120" s="79"/>
    </row>
    <row r="121" spans="3:22" s="50" customFormat="1" ht="26.25">
      <c r="C121" s="51"/>
      <c r="H121" s="51"/>
      <c r="M121" s="51"/>
      <c r="U121" s="59"/>
      <c r="V121" s="79"/>
    </row>
    <row r="122" spans="3:22" s="50" customFormat="1" ht="26.25">
      <c r="C122" s="51"/>
      <c r="H122" s="51"/>
      <c r="M122" s="51"/>
      <c r="U122" s="59"/>
      <c r="V122" s="79"/>
    </row>
    <row r="123" spans="3:22" s="50" customFormat="1" ht="26.25">
      <c r="C123" s="51"/>
      <c r="H123" s="51"/>
      <c r="M123" s="51"/>
      <c r="U123" s="59"/>
      <c r="V123" s="79"/>
    </row>
    <row r="124" spans="3:22" s="50" customFormat="1" ht="26.25">
      <c r="C124" s="51"/>
      <c r="H124" s="51"/>
      <c r="M124" s="51"/>
      <c r="U124" s="59"/>
      <c r="V124" s="79"/>
    </row>
    <row r="125" spans="3:22" s="50" customFormat="1" ht="26.25">
      <c r="C125" s="51"/>
      <c r="H125" s="51"/>
      <c r="M125" s="51"/>
      <c r="U125" s="59"/>
      <c r="V125" s="79"/>
    </row>
    <row r="126" spans="3:22" s="50" customFormat="1" ht="26.25">
      <c r="C126" s="51"/>
      <c r="H126" s="51"/>
      <c r="M126" s="51"/>
      <c r="U126" s="59"/>
      <c r="V126" s="79"/>
    </row>
    <row r="127" spans="3:22" s="50" customFormat="1" ht="26.25">
      <c r="C127" s="51"/>
      <c r="H127" s="51"/>
      <c r="M127" s="51"/>
      <c r="U127" s="59"/>
      <c r="V127" s="79"/>
    </row>
    <row r="128" spans="3:22" s="50" customFormat="1" ht="26.25">
      <c r="C128" s="51"/>
      <c r="H128" s="51"/>
      <c r="M128" s="51"/>
      <c r="U128" s="59"/>
      <c r="V128" s="79"/>
    </row>
    <row r="129" spans="3:22" s="50" customFormat="1" ht="26.25">
      <c r="C129" s="51"/>
      <c r="H129" s="51"/>
      <c r="M129" s="51"/>
      <c r="U129" s="59"/>
      <c r="V129" s="79"/>
    </row>
    <row r="130" spans="3:22" s="50" customFormat="1" ht="26.25">
      <c r="C130" s="51"/>
      <c r="H130" s="51"/>
      <c r="M130" s="51"/>
      <c r="U130" s="59"/>
      <c r="V130" s="79"/>
    </row>
    <row r="131" spans="3:22" s="50" customFormat="1" ht="26.25">
      <c r="C131" s="51"/>
      <c r="H131" s="51"/>
      <c r="M131" s="51"/>
      <c r="U131" s="59"/>
      <c r="V131" s="79"/>
    </row>
    <row r="132" spans="3:22" s="50" customFormat="1" ht="26.25">
      <c r="C132" s="51"/>
      <c r="H132" s="51"/>
      <c r="M132" s="51"/>
      <c r="U132" s="59"/>
      <c r="V132" s="79"/>
    </row>
    <row r="133" spans="3:22" s="50" customFormat="1" ht="26.25">
      <c r="C133" s="51"/>
      <c r="H133" s="51"/>
      <c r="M133" s="51"/>
      <c r="U133" s="59"/>
      <c r="V133" s="79"/>
    </row>
    <row r="134" spans="3:22" s="50" customFormat="1" ht="26.25">
      <c r="C134" s="51"/>
      <c r="H134" s="51"/>
      <c r="M134" s="51"/>
      <c r="U134" s="59"/>
      <c r="V134" s="79"/>
    </row>
    <row r="135" spans="3:22" s="50" customFormat="1" ht="26.25">
      <c r="C135" s="51"/>
      <c r="H135" s="51"/>
      <c r="M135" s="51"/>
      <c r="U135" s="59"/>
      <c r="V135" s="79"/>
    </row>
    <row r="136" spans="3:22" s="50" customFormat="1" ht="26.25">
      <c r="C136" s="51"/>
      <c r="H136" s="51"/>
      <c r="M136" s="51"/>
      <c r="U136" s="59"/>
      <c r="V136" s="79"/>
    </row>
    <row r="137" spans="3:22" s="50" customFormat="1" ht="26.25">
      <c r="C137" s="51"/>
      <c r="H137" s="51"/>
      <c r="M137" s="51"/>
      <c r="U137" s="59"/>
      <c r="V137" s="79"/>
    </row>
    <row r="138" spans="3:22" s="50" customFormat="1" ht="26.25">
      <c r="C138" s="51"/>
      <c r="H138" s="51"/>
      <c r="M138" s="51"/>
      <c r="U138" s="59"/>
      <c r="V138" s="79"/>
    </row>
    <row r="139" spans="3:22" s="50" customFormat="1" ht="26.25">
      <c r="C139" s="51"/>
      <c r="H139" s="51"/>
      <c r="M139" s="51"/>
      <c r="U139" s="59"/>
      <c r="V139" s="79"/>
    </row>
    <row r="140" spans="3:22" s="50" customFormat="1" ht="26.25">
      <c r="C140" s="51"/>
      <c r="H140" s="51"/>
      <c r="M140" s="51"/>
      <c r="U140" s="59"/>
      <c r="V140" s="79"/>
    </row>
    <row r="141" spans="3:22" s="50" customFormat="1" ht="26.25">
      <c r="C141" s="51"/>
      <c r="H141" s="51"/>
      <c r="M141" s="51"/>
      <c r="U141" s="59"/>
      <c r="V141" s="79"/>
    </row>
    <row r="142" spans="3:22" s="50" customFormat="1" ht="26.25">
      <c r="C142" s="51"/>
      <c r="H142" s="51"/>
      <c r="M142" s="51"/>
      <c r="U142" s="59"/>
      <c r="V142" s="79"/>
    </row>
    <row r="143" spans="3:22" s="50" customFormat="1" ht="26.25">
      <c r="C143" s="51"/>
      <c r="H143" s="51"/>
      <c r="M143" s="51"/>
      <c r="U143" s="59"/>
      <c r="V143" s="79"/>
    </row>
    <row r="144" spans="3:22" s="50" customFormat="1" ht="26.25">
      <c r="C144" s="51"/>
      <c r="H144" s="51"/>
      <c r="M144" s="51"/>
      <c r="U144" s="59"/>
      <c r="V144" s="79"/>
    </row>
    <row r="145" spans="3:22" s="50" customFormat="1" ht="26.25">
      <c r="C145" s="51"/>
      <c r="H145" s="51"/>
      <c r="M145" s="51"/>
      <c r="U145" s="59"/>
      <c r="V145" s="79"/>
    </row>
    <row r="146" spans="1:21" ht="26.25">
      <c r="A146" s="50"/>
      <c r="B146" s="50"/>
      <c r="C146" s="51"/>
      <c r="D146" s="50"/>
      <c r="E146" s="50"/>
      <c r="F146" s="50"/>
      <c r="G146" s="50"/>
      <c r="H146" s="51"/>
      <c r="I146" s="50"/>
      <c r="J146" s="50"/>
      <c r="K146" s="50"/>
      <c r="L146" s="50"/>
      <c r="M146" s="51"/>
      <c r="N146" s="50"/>
      <c r="O146" s="50"/>
      <c r="P146" s="50"/>
      <c r="Q146" s="50"/>
      <c r="R146" s="50"/>
      <c r="S146" s="50"/>
      <c r="T146" s="50"/>
      <c r="U146" s="59"/>
    </row>
    <row r="147" spans="1:21" ht="26.25">
      <c r="A147" s="50"/>
      <c r="B147" s="50"/>
      <c r="C147" s="51"/>
      <c r="D147" s="50"/>
      <c r="E147" s="50"/>
      <c r="F147" s="50"/>
      <c r="G147" s="50"/>
      <c r="H147" s="51"/>
      <c r="I147" s="50"/>
      <c r="J147" s="50"/>
      <c r="K147" s="50"/>
      <c r="L147" s="50"/>
      <c r="M147" s="51"/>
      <c r="N147" s="50"/>
      <c r="O147" s="50"/>
      <c r="P147" s="50"/>
      <c r="Q147" s="50"/>
      <c r="R147" s="50"/>
      <c r="S147" s="50"/>
      <c r="T147" s="50"/>
      <c r="U147" s="59"/>
    </row>
    <row r="148" spans="1:21" ht="26.25">
      <c r="A148" s="50"/>
      <c r="B148" s="50"/>
      <c r="C148" s="51"/>
      <c r="D148" s="50"/>
      <c r="E148" s="50"/>
      <c r="F148" s="50"/>
      <c r="G148" s="50"/>
      <c r="H148" s="51"/>
      <c r="I148" s="50"/>
      <c r="J148" s="50"/>
      <c r="K148" s="50"/>
      <c r="L148" s="50"/>
      <c r="M148" s="51"/>
      <c r="N148" s="50"/>
      <c r="O148" s="50"/>
      <c r="P148" s="50"/>
      <c r="Q148" s="50"/>
      <c r="R148" s="50"/>
      <c r="S148" s="50"/>
      <c r="T148" s="50"/>
      <c r="U148" s="59"/>
    </row>
    <row r="149" spans="1:21" ht="26.25">
      <c r="A149" s="50"/>
      <c r="B149" s="50"/>
      <c r="C149" s="51"/>
      <c r="D149" s="50"/>
      <c r="E149" s="50"/>
      <c r="F149" s="50"/>
      <c r="G149" s="50"/>
      <c r="H149" s="51"/>
      <c r="I149" s="50"/>
      <c r="J149" s="50"/>
      <c r="K149" s="50"/>
      <c r="L149" s="50"/>
      <c r="M149" s="51"/>
      <c r="N149" s="50"/>
      <c r="O149" s="50"/>
      <c r="P149" s="50"/>
      <c r="Q149" s="50"/>
      <c r="R149" s="50"/>
      <c r="S149" s="50"/>
      <c r="T149" s="50"/>
      <c r="U149" s="59"/>
    </row>
    <row r="150" spans="1:21" ht="26.25">
      <c r="A150" s="50"/>
      <c r="B150" s="50"/>
      <c r="C150" s="51"/>
      <c r="D150" s="50"/>
      <c r="E150" s="50"/>
      <c r="F150" s="50"/>
      <c r="G150" s="50"/>
      <c r="H150" s="51"/>
      <c r="I150" s="50"/>
      <c r="J150" s="50"/>
      <c r="K150" s="50"/>
      <c r="L150" s="50"/>
      <c r="M150" s="51"/>
      <c r="N150" s="50"/>
      <c r="O150" s="50"/>
      <c r="P150" s="50"/>
      <c r="Q150" s="50"/>
      <c r="R150" s="50"/>
      <c r="S150" s="50"/>
      <c r="T150" s="50"/>
      <c r="U150" s="59"/>
    </row>
    <row r="151" spans="1:21" ht="26.25">
      <c r="A151" s="50"/>
      <c r="B151" s="50"/>
      <c r="C151" s="51"/>
      <c r="D151" s="50"/>
      <c r="E151" s="50"/>
      <c r="F151" s="50"/>
      <c r="G151" s="50"/>
      <c r="H151" s="51"/>
      <c r="I151" s="50"/>
      <c r="J151" s="50"/>
      <c r="K151" s="50"/>
      <c r="L151" s="50"/>
      <c r="M151" s="51"/>
      <c r="N151" s="50"/>
      <c r="O151" s="50"/>
      <c r="P151" s="50"/>
      <c r="Q151" s="50"/>
      <c r="R151" s="50"/>
      <c r="S151" s="50"/>
      <c r="T151" s="50"/>
      <c r="U151" s="59"/>
    </row>
    <row r="152" spans="1:21" ht="26.25">
      <c r="A152" s="50"/>
      <c r="B152" s="50"/>
      <c r="C152" s="51"/>
      <c r="D152" s="50"/>
      <c r="E152" s="50"/>
      <c r="F152" s="50"/>
      <c r="G152" s="50"/>
      <c r="H152" s="51"/>
      <c r="I152" s="50"/>
      <c r="J152" s="50"/>
      <c r="K152" s="50"/>
      <c r="L152" s="50"/>
      <c r="M152" s="51"/>
      <c r="N152" s="50"/>
      <c r="O152" s="50"/>
      <c r="P152" s="50"/>
      <c r="Q152" s="50"/>
      <c r="R152" s="50"/>
      <c r="S152" s="50"/>
      <c r="T152" s="50"/>
      <c r="U152" s="59"/>
    </row>
    <row r="153" spans="1:21" ht="26.25">
      <c r="A153" s="50"/>
      <c r="B153" s="50"/>
      <c r="C153" s="51"/>
      <c r="D153" s="50"/>
      <c r="E153" s="50"/>
      <c r="F153" s="50"/>
      <c r="G153" s="50"/>
      <c r="H153" s="51"/>
      <c r="I153" s="50"/>
      <c r="J153" s="50"/>
      <c r="K153" s="50"/>
      <c r="L153" s="50"/>
      <c r="M153" s="51"/>
      <c r="N153" s="50"/>
      <c r="O153" s="50"/>
      <c r="P153" s="50"/>
      <c r="Q153" s="50"/>
      <c r="R153" s="50"/>
      <c r="S153" s="50"/>
      <c r="T153" s="50"/>
      <c r="U153" s="59"/>
    </row>
    <row r="154" spans="1:21" ht="26.25">
      <c r="A154" s="50"/>
      <c r="B154" s="50"/>
      <c r="C154" s="51"/>
      <c r="D154" s="50"/>
      <c r="E154" s="50"/>
      <c r="F154" s="50"/>
      <c r="G154" s="50"/>
      <c r="H154" s="51"/>
      <c r="I154" s="50"/>
      <c r="J154" s="50"/>
      <c r="K154" s="50"/>
      <c r="L154" s="50"/>
      <c r="M154" s="51"/>
      <c r="N154" s="50"/>
      <c r="O154" s="50"/>
      <c r="P154" s="50"/>
      <c r="Q154" s="50"/>
      <c r="R154" s="50"/>
      <c r="S154" s="50"/>
      <c r="T154" s="50"/>
      <c r="U154" s="59"/>
    </row>
  </sheetData>
  <sheetProtection/>
  <mergeCells count="37">
    <mergeCell ref="O1:U1"/>
    <mergeCell ref="O2:U2"/>
    <mergeCell ref="O3:U3"/>
    <mergeCell ref="A73:B73"/>
    <mergeCell ref="A72:E72"/>
    <mergeCell ref="Q72:S72"/>
    <mergeCell ref="Q73:S73"/>
    <mergeCell ref="O71:U71"/>
    <mergeCell ref="A56:U56"/>
    <mergeCell ref="A57:U57"/>
    <mergeCell ref="A55:U55"/>
    <mergeCell ref="A74:B74"/>
    <mergeCell ref="A15:U15"/>
    <mergeCell ref="A16:U16"/>
    <mergeCell ref="A17:U17"/>
    <mergeCell ref="A18:O18"/>
    <mergeCell ref="A46:U46"/>
    <mergeCell ref="M10:M11"/>
    <mergeCell ref="F10:G10"/>
    <mergeCell ref="C10:C11"/>
    <mergeCell ref="M9:U9"/>
    <mergeCell ref="A75:B75"/>
    <mergeCell ref="A14:U14"/>
    <mergeCell ref="D10:E10"/>
    <mergeCell ref="P10:Q10"/>
    <mergeCell ref="K10:L10"/>
    <mergeCell ref="B10:B11"/>
    <mergeCell ref="A6:U6"/>
    <mergeCell ref="H10:H11"/>
    <mergeCell ref="T10:U10"/>
    <mergeCell ref="H9:L9"/>
    <mergeCell ref="N10:O10"/>
    <mergeCell ref="A8:A11"/>
    <mergeCell ref="B8:U8"/>
    <mergeCell ref="I10:J10"/>
    <mergeCell ref="R10:S10"/>
    <mergeCell ref="B9:F9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Footer xml:space="preserve">&amp;R </oddFooter>
  </headerFooter>
  <rowBreaks count="4" manualBreakCount="4">
    <brk id="25" max="20" man="1"/>
    <brk id="36" max="20" man="1"/>
    <brk id="45" max="20" man="1"/>
    <brk id="5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2021-11-30T10:08:17Z</dcterms:modified>
  <cp:category/>
  <cp:version/>
  <cp:contentType/>
  <cp:contentStatus/>
</cp:coreProperties>
</file>