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780" windowHeight="8840" activeTab="0"/>
  </bookViews>
  <sheets>
    <sheet name="дод 8 (с)" sheetId="1" r:id="rId1"/>
  </sheets>
  <definedNames>
    <definedName name="_xlfn.AGGREGATE" hidden="1">#NAME?</definedName>
    <definedName name="_xlnm.Print_Titles" localSheetId="0">'дод 8 (с)'!$18:$18</definedName>
    <definedName name="_xlnm.Print_Area" localSheetId="0">'дод 8 (с)'!$A$1:$F$69</definedName>
  </definedNames>
  <calcPr fullCalcOnLoad="1"/>
</workbook>
</file>

<file path=xl/sharedStrings.xml><?xml version="1.0" encoding="utf-8"?>
<sst xmlns="http://schemas.openxmlformats.org/spreadsheetml/2006/main" count="72" uniqueCount="60">
  <si>
    <t>Спеціальний фонд</t>
  </si>
  <si>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</si>
  <si>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</si>
  <si>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</si>
  <si>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</si>
  <si>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</si>
  <si>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</si>
  <si>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</si>
  <si>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</si>
  <si>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</si>
  <si>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</si>
  <si>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</si>
  <si>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</si>
  <si>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</si>
  <si>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</si>
  <si>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</si>
  <si>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</si>
  <si>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Облаштування території (доріжок, огорожі тощо) ботанічного саду місцевого значення «Юннатівський»</t>
  </si>
  <si>
    <t>12 Департамент інфраструктури міста Сумської міської ради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</si>
  <si>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</si>
  <si>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</si>
  <si>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Заходи щодо відновлення і підтримання сприятливого гідрологічного режиму та санітарного стану водних об'єктів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</si>
  <si>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</si>
  <si>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</si>
  <si>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Поповнення експозицій рідкісних та зникаючих рослин і тварин у ботанічнму саду місцевого значення «Юннатівський»</t>
  </si>
  <si>
    <t>Перелік видатків фонду охорони навколишнього природного середовища</t>
  </si>
  <si>
    <t xml:space="preserve">  (код бюджету)</t>
  </si>
  <si>
    <t xml:space="preserve"> до    рішення    Сумської     міської    ради</t>
  </si>
  <si>
    <t xml:space="preserve">«Про       бюджет       Сумської        міської </t>
  </si>
  <si>
    <t xml:space="preserve">Сумський міський голова </t>
  </si>
  <si>
    <t>(грн)</t>
  </si>
  <si>
    <t xml:space="preserve">Сумської міської територіальної громади на 2022 рік </t>
  </si>
  <si>
    <t>Проведення науково-технічних конференцій і семінарів та інших заходів щодо пропаганди охорони навколишнього природного середовища, видання поліграфічної продукції з екологічної тематики</t>
  </si>
  <si>
    <t>Проведення у позашкільному вихованні освітніх акцій, проєктів семінарів, лекцій та екскурсій з питань екології та охорони природи</t>
  </si>
  <si>
    <t>Придбання спеціального обладнання для створення лабораторії  та проведення науково-дослідницьких робіт на території ботанічного саду місцевого значення "Юннатівський"</t>
  </si>
  <si>
    <t>Проведення робіт з інвентаризації джерел забруднення навколишнього природного середовища</t>
  </si>
  <si>
    <t>Розробка проєктів інвентаризації джерел викидів забруднюючих речовин в атмосферне повітря  закладів галузі "Освіта" (Стецьківський заклад загальної середньої освіти І-ІІІ ступенів, Великочернеччинський заклад середньої освіти І-ІІІ ступенів, Пушкарівська філія великочернеччинського закладу загальної середньої освіти І-ІІІ ступенів, заклад дошкільної освіти № 37 "Веселі зайчата")</t>
  </si>
  <si>
    <t>Проведення санітарних заходів та благоустрою  у прибережних  смугах річок Псел, Сумка, Стрілка (оз. Чеха 2021 рік),  та інших водних об’єктів, очищення русел річок</t>
  </si>
  <si>
    <t>Заходи з озеленення населених пунктів</t>
  </si>
  <si>
    <t>Проведення санітарних та інших заходів, спрямованих на запобігання забрудненню, засміченню та виснаженню водних ресурсів, а також винесення об’єктів забруднення з прибережних смуг</t>
  </si>
  <si>
    <t>Проведення санітарних заходів та благоустрою у прибережних смугах оз. Чеха</t>
  </si>
  <si>
    <t>Забезпечення екологічно безпечного збирання, перевезення, зберігання, оброблення, утилізації непридатних та заборонених до використання хімічних засобів захисту рослин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</si>
  <si>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Сумської міської територіальної громади</t>
  </si>
  <si>
    <t>Санітарне утримання та догляд за насадженнями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</si>
  <si>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</si>
  <si>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 xml:space="preserve">Виготовлення та встановлення охоронних знаків для об’єктів природно - заповідного фонду Сумської міської територіальної громади 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</si>
  <si>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</si>
  <si>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територіальної   громади    на    2022   рік»</t>
  </si>
  <si>
    <t>від                       2021   року  №         -  МР</t>
  </si>
  <si>
    <t>Виконавчий комітет Сумської міської ради</t>
  </si>
  <si>
    <t>Управління  освіти і науки Сумської міської ради</t>
  </si>
  <si>
    <t>0600000</t>
  </si>
  <si>
    <t>0200000</t>
  </si>
  <si>
    <t>Департамент фінансів, економіки та інвестицій Сумської міської ради</t>
  </si>
  <si>
    <t>Відділ культури Сумської міської ради</t>
  </si>
  <si>
    <t>1200000</t>
  </si>
  <si>
    <t>Олександр ЛИСЕНКО</t>
  </si>
  <si>
    <t xml:space="preserve">                      Додаток  8</t>
  </si>
  <si>
    <t>Виконавець: Липова С.А.__________</t>
  </si>
  <si>
    <t>Розробка проєктів інвентаризації джерел викидів забруднюючих речовин в атмосферне повітря культурно-освітніх закладів та установ Сумської міської територіальної громади (Пушкарівський будинок культури, бібліотека, Великочернеччинський будинок культури)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</si>
</sst>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7" fillId="0" borderId="16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" fontId="39" fillId="0" borderId="0" xfId="95" applyNumberFormat="1" applyFont="1" applyFill="1" applyBorder="1" applyAlignment="1">
      <alignment vertical="center"/>
      <protection/>
    </xf>
    <xf numFmtId="4" fontId="40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vertical="center"/>
    </xf>
    <xf numFmtId="0" fontId="38" fillId="55" borderId="0" xfId="0" applyNumberFormat="1" applyFont="1" applyFill="1" applyAlignment="1" applyProtection="1">
      <alignment horizontal="left"/>
      <protection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4" fillId="5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0" borderId="16" xfId="95" applyNumberFormat="1" applyFont="1" applyFill="1" applyBorder="1" applyAlignment="1">
      <alignment horizontal="center" vertical="center"/>
      <protection/>
    </xf>
    <xf numFmtId="4" fontId="33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2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30" fillId="0" borderId="16" xfId="0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horizontal="center" vertical="center"/>
      <protection/>
    </xf>
    <xf numFmtId="0" fontId="33" fillId="0" borderId="16" xfId="0" applyFont="1" applyFill="1" applyBorder="1" applyAlignment="1">
      <alignment horizontal="justify" vertical="center" wrapText="1"/>
    </xf>
    <xf numFmtId="0" fontId="33" fillId="0" borderId="16" xfId="0" applyFont="1" applyFill="1" applyBorder="1" applyAlignment="1">
      <alignment horizontal="justify" vertical="top" wrapText="1"/>
    </xf>
    <xf numFmtId="0" fontId="25" fillId="55" borderId="0" xfId="0" applyFont="1" applyFill="1" applyAlignment="1">
      <alignment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vertical="top"/>
      <protection/>
    </xf>
    <xf numFmtId="0" fontId="31" fillId="55" borderId="0" xfId="0" applyNumberFormat="1" applyFont="1" applyFill="1" applyAlignment="1" applyProtection="1">
      <alignment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31" fillId="55" borderId="0" xfId="0" applyNumberFormat="1" applyFont="1" applyFill="1" applyAlignment="1" applyProtection="1">
      <alignment horizontal="left"/>
      <protection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30" fillId="0" borderId="17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30" fillId="0" borderId="18" xfId="0" applyFont="1" applyFill="1" applyBorder="1" applyAlignment="1">
      <alignment horizontal="center" vertical="center" textRotation="180"/>
    </xf>
    <xf numFmtId="0" fontId="25" fillId="0" borderId="0" xfId="0" applyFont="1" applyBorder="1" applyAlignment="1">
      <alignment horizontal="center" vertical="top"/>
    </xf>
    <xf numFmtId="0" fontId="27" fillId="0" borderId="0" xfId="0" applyFont="1" applyFill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center" wrapText="1"/>
      <protection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180"/>
    </xf>
    <xf numFmtId="0" fontId="36" fillId="0" borderId="0" xfId="0" applyFont="1" applyFill="1" applyBorder="1" applyAlignment="1">
      <alignment horizontal="left" vertical="distributed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0" fontId="30" fillId="0" borderId="0" xfId="0" applyFont="1" applyFill="1" applyAlignment="1">
      <alignment horizontal="center" vertical="center" textRotation="180"/>
    </xf>
    <xf numFmtId="14" fontId="31" fillId="0" borderId="0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1" fillId="55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tabSelected="1" view="pageBreakPreview" zoomScale="40" zoomScaleNormal="70" zoomScaleSheetLayoutView="40" zoomScalePageLayoutView="0" workbookViewId="0" topLeftCell="A58">
      <selection activeCell="D64" sqref="D64"/>
    </sheetView>
  </sheetViews>
  <sheetFormatPr defaultColWidth="9.16015625" defaultRowHeight="12.75"/>
  <cols>
    <col min="1" max="1" width="21.33203125" style="69" customWidth="1"/>
    <col min="2" max="2" width="20.33203125" style="71" customWidth="1"/>
    <col min="3" max="3" width="79.33203125" style="71" customWidth="1"/>
    <col min="4" max="4" width="29.83203125" style="71" customWidth="1"/>
    <col min="5" max="5" width="30" style="71" customWidth="1"/>
    <col min="6" max="6" width="27.16015625" style="71" customWidth="1"/>
    <col min="7" max="7" width="6.16015625" style="52" bestFit="1" customWidth="1"/>
    <col min="8" max="8" width="17" style="69" customWidth="1"/>
    <col min="9" max="16384" width="9.16015625" style="69" customWidth="1"/>
  </cols>
  <sheetData>
    <row r="1" spans="2:13" s="58" customFormat="1" ht="25.5">
      <c r="B1" s="59"/>
      <c r="C1" s="60"/>
      <c r="D1" s="63" t="s">
        <v>57</v>
      </c>
      <c r="E1" s="63"/>
      <c r="F1" s="63"/>
      <c r="G1" s="86">
        <v>85</v>
      </c>
      <c r="H1" s="64"/>
      <c r="I1" s="65"/>
      <c r="J1" s="65"/>
      <c r="K1" s="65"/>
      <c r="L1" s="65"/>
      <c r="M1" s="65"/>
    </row>
    <row r="2" spans="2:13" s="58" customFormat="1" ht="25.5">
      <c r="B2" s="59"/>
      <c r="C2" s="60"/>
      <c r="D2" s="96" t="s">
        <v>27</v>
      </c>
      <c r="E2" s="96"/>
      <c r="F2" s="96"/>
      <c r="G2" s="86"/>
      <c r="H2" s="64"/>
      <c r="I2" s="65"/>
      <c r="J2" s="65"/>
      <c r="K2" s="65"/>
      <c r="L2" s="65"/>
      <c r="M2" s="65"/>
    </row>
    <row r="3" spans="2:13" s="58" customFormat="1" ht="25.5">
      <c r="B3" s="59"/>
      <c r="C3" s="60"/>
      <c r="D3" s="61" t="s">
        <v>28</v>
      </c>
      <c r="E3" s="61"/>
      <c r="F3" s="61"/>
      <c r="G3" s="86"/>
      <c r="H3" s="64"/>
      <c r="I3" s="65"/>
      <c r="J3" s="65"/>
      <c r="K3" s="65"/>
      <c r="L3" s="65"/>
      <c r="M3" s="65"/>
    </row>
    <row r="4" spans="2:13" s="58" customFormat="1" ht="25.5">
      <c r="B4" s="59"/>
      <c r="C4" s="60"/>
      <c r="D4" s="61" t="s">
        <v>47</v>
      </c>
      <c r="E4" s="61"/>
      <c r="F4" s="61"/>
      <c r="G4" s="86"/>
      <c r="H4" s="64"/>
      <c r="I4" s="65"/>
      <c r="J4" s="65"/>
      <c r="K4" s="65"/>
      <c r="L4" s="65"/>
      <c r="M4" s="65"/>
    </row>
    <row r="5" spans="2:13" s="58" customFormat="1" ht="25.5">
      <c r="B5" s="59"/>
      <c r="C5" s="60"/>
      <c r="D5" s="61" t="s">
        <v>48</v>
      </c>
      <c r="E5" s="61"/>
      <c r="F5" s="61"/>
      <c r="G5" s="86"/>
      <c r="H5" s="64"/>
      <c r="I5" s="65"/>
      <c r="J5" s="65"/>
      <c r="K5" s="65"/>
      <c r="L5" s="65"/>
      <c r="M5" s="65"/>
    </row>
    <row r="6" spans="2:13" s="58" customFormat="1" ht="25.5">
      <c r="B6" s="59"/>
      <c r="C6" s="60"/>
      <c r="D6" s="61"/>
      <c r="E6" s="61"/>
      <c r="F6" s="61"/>
      <c r="G6" s="86"/>
      <c r="H6" s="64"/>
      <c r="I6" s="65"/>
      <c r="J6" s="65"/>
      <c r="K6" s="65"/>
      <c r="L6" s="65"/>
      <c r="M6" s="65"/>
    </row>
    <row r="7" spans="2:13" s="2" customFormat="1" ht="27.75">
      <c r="B7" s="1"/>
      <c r="C7" s="14"/>
      <c r="D7" s="40"/>
      <c r="E7" s="41"/>
      <c r="F7" s="41"/>
      <c r="G7" s="86"/>
      <c r="H7" s="66"/>
      <c r="I7" s="67"/>
      <c r="J7" s="67"/>
      <c r="K7" s="67"/>
      <c r="L7" s="67"/>
      <c r="M7" s="67"/>
    </row>
    <row r="8" spans="1:13" ht="36.75" customHeight="1">
      <c r="A8" s="98" t="s">
        <v>25</v>
      </c>
      <c r="B8" s="98"/>
      <c r="C8" s="98"/>
      <c r="D8" s="98"/>
      <c r="E8" s="98"/>
      <c r="F8" s="98"/>
      <c r="G8" s="86"/>
      <c r="H8" s="66"/>
      <c r="I8" s="79"/>
      <c r="J8" s="79"/>
      <c r="K8" s="79"/>
      <c r="L8" s="79"/>
      <c r="M8" s="79"/>
    </row>
    <row r="9" spans="1:13" ht="24.75" customHeight="1">
      <c r="A9" s="83" t="s">
        <v>31</v>
      </c>
      <c r="B9" s="83"/>
      <c r="C9" s="83"/>
      <c r="D9" s="83"/>
      <c r="E9" s="83"/>
      <c r="F9" s="83"/>
      <c r="G9" s="86"/>
      <c r="H9" s="66"/>
      <c r="I9" s="68"/>
      <c r="J9" s="68"/>
      <c r="K9" s="68"/>
      <c r="L9" s="68"/>
      <c r="M9" s="68"/>
    </row>
    <row r="10" spans="1:13" ht="10.5" customHeight="1">
      <c r="A10" s="38"/>
      <c r="B10" s="38"/>
      <c r="C10" s="38"/>
      <c r="D10" s="38"/>
      <c r="E10" s="38"/>
      <c r="F10" s="38"/>
      <c r="G10" s="86"/>
      <c r="H10" s="66"/>
      <c r="I10" s="68"/>
      <c r="J10" s="68"/>
      <c r="K10" s="68"/>
      <c r="L10" s="68"/>
      <c r="M10" s="68"/>
    </row>
    <row r="11" spans="1:13" ht="18" customHeight="1">
      <c r="A11" s="85"/>
      <c r="B11" s="85"/>
      <c r="C11" s="84">
        <v>18531000000</v>
      </c>
      <c r="D11" s="84"/>
      <c r="E11" s="38"/>
      <c r="F11" s="38"/>
      <c r="G11" s="86"/>
      <c r="H11" s="66"/>
      <c r="I11" s="68"/>
      <c r="J11" s="68"/>
      <c r="K11" s="68"/>
      <c r="L11" s="68"/>
      <c r="M11" s="68"/>
    </row>
    <row r="12" spans="2:8" ht="21.75" customHeight="1">
      <c r="B12" s="69"/>
      <c r="C12" s="78" t="s">
        <v>26</v>
      </c>
      <c r="D12" s="78"/>
      <c r="E12" s="15"/>
      <c r="F12" s="15"/>
      <c r="G12" s="86"/>
      <c r="H12" s="66"/>
    </row>
    <row r="13" spans="2:8" ht="21.75" customHeight="1">
      <c r="B13" s="69"/>
      <c r="C13" s="15"/>
      <c r="D13" s="15"/>
      <c r="E13" s="15"/>
      <c r="F13" s="51" t="s">
        <v>30</v>
      </c>
      <c r="G13" s="86"/>
      <c r="H13" s="66"/>
    </row>
    <row r="14" spans="1:7" s="5" customFormat="1" ht="30" customHeight="1">
      <c r="A14" s="81" t="s">
        <v>11</v>
      </c>
      <c r="B14" s="81" t="s">
        <v>12</v>
      </c>
      <c r="C14" s="80" t="s">
        <v>5</v>
      </c>
      <c r="D14" s="80" t="s">
        <v>0</v>
      </c>
      <c r="E14" s="80"/>
      <c r="F14" s="80"/>
      <c r="G14" s="86"/>
    </row>
    <row r="15" spans="1:7" s="5" customFormat="1" ht="16.5" customHeight="1">
      <c r="A15" s="81"/>
      <c r="B15" s="81"/>
      <c r="C15" s="80"/>
      <c r="D15" s="80" t="s">
        <v>1</v>
      </c>
      <c r="E15" s="82" t="s">
        <v>2</v>
      </c>
      <c r="F15" s="82" t="s">
        <v>3</v>
      </c>
      <c r="G15" s="86"/>
    </row>
    <row r="16" spans="1:7" s="5" customFormat="1" ht="20.25" customHeight="1">
      <c r="A16" s="81"/>
      <c r="B16" s="81"/>
      <c r="C16" s="80"/>
      <c r="D16" s="80"/>
      <c r="E16" s="82"/>
      <c r="F16" s="82"/>
      <c r="G16" s="86"/>
    </row>
    <row r="17" spans="1:7" s="5" customFormat="1" ht="30" customHeight="1">
      <c r="A17" s="81"/>
      <c r="B17" s="81"/>
      <c r="C17" s="80"/>
      <c r="D17" s="80"/>
      <c r="E17" s="82"/>
      <c r="F17" s="82"/>
      <c r="G17" s="86"/>
    </row>
    <row r="18" spans="1:7" s="35" customFormat="1" ht="18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86"/>
    </row>
    <row r="19" spans="1:7" s="7" customFormat="1" ht="46.5" customHeight="1">
      <c r="A19" s="62" t="s">
        <v>52</v>
      </c>
      <c r="B19" s="22"/>
      <c r="C19" s="36" t="s">
        <v>49</v>
      </c>
      <c r="D19" s="42">
        <f>D20</f>
        <v>100000</v>
      </c>
      <c r="E19" s="42">
        <f aca="true" t="shared" si="0" ref="D19:F20">E20</f>
        <v>100000</v>
      </c>
      <c r="F19" s="42">
        <f t="shared" si="0"/>
        <v>0</v>
      </c>
      <c r="G19" s="86"/>
    </row>
    <row r="20" spans="1:7" s="7" customFormat="1" ht="43.5" customHeight="1">
      <c r="A20" s="54">
        <v>8340</v>
      </c>
      <c r="B20" s="54" t="s">
        <v>13</v>
      </c>
      <c r="C20" s="16" t="s">
        <v>14</v>
      </c>
      <c r="D20" s="42">
        <f t="shared" si="0"/>
        <v>100000</v>
      </c>
      <c r="E20" s="42">
        <f t="shared" si="0"/>
        <v>100000</v>
      </c>
      <c r="F20" s="42">
        <f t="shared" si="0"/>
        <v>0</v>
      </c>
      <c r="G20" s="86"/>
    </row>
    <row r="21" spans="1:7" s="7" customFormat="1" ht="81" customHeight="1">
      <c r="A21" s="25"/>
      <c r="B21" s="22"/>
      <c r="C21" s="29" t="s">
        <v>32</v>
      </c>
      <c r="D21" s="45">
        <f>D22</f>
        <v>100000</v>
      </c>
      <c r="E21" s="45">
        <f>E22</f>
        <v>100000</v>
      </c>
      <c r="F21" s="45">
        <f>F22</f>
        <v>0</v>
      </c>
      <c r="G21" s="86"/>
    </row>
    <row r="22" spans="1:7" s="7" customFormat="1" ht="42" customHeight="1">
      <c r="A22" s="25"/>
      <c r="B22" s="22"/>
      <c r="C22" s="30" t="s">
        <v>7</v>
      </c>
      <c r="D22" s="48">
        <f>SUM(E22:F22)</f>
        <v>100000</v>
      </c>
      <c r="E22" s="48">
        <v>100000</v>
      </c>
      <c r="F22" s="48">
        <v>0</v>
      </c>
      <c r="G22" s="86"/>
    </row>
    <row r="23" spans="1:7" s="7" customFormat="1" ht="48.75" customHeight="1">
      <c r="A23" s="62" t="s">
        <v>51</v>
      </c>
      <c r="B23" s="22"/>
      <c r="C23" s="16" t="s">
        <v>50</v>
      </c>
      <c r="D23" s="44">
        <f>D24</f>
        <v>689800</v>
      </c>
      <c r="E23" s="44">
        <f>E24</f>
        <v>689800</v>
      </c>
      <c r="F23" s="44">
        <f>F24</f>
        <v>0</v>
      </c>
      <c r="G23" s="77">
        <v>86</v>
      </c>
    </row>
    <row r="24" spans="1:7" s="8" customFormat="1" ht="45.75" customHeight="1">
      <c r="A24" s="54">
        <v>8340</v>
      </c>
      <c r="B24" s="54" t="s">
        <v>13</v>
      </c>
      <c r="C24" s="16" t="s">
        <v>14</v>
      </c>
      <c r="D24" s="44">
        <f>D25+D28+D32+D34+D36</f>
        <v>689800</v>
      </c>
      <c r="E24" s="44">
        <f>E25+E28+E32+E34+E36</f>
        <v>689800</v>
      </c>
      <c r="F24" s="44">
        <f>F25+F28+F32+F34</f>
        <v>0</v>
      </c>
      <c r="G24" s="77"/>
    </row>
    <row r="25" spans="1:7" s="8" customFormat="1" ht="81" customHeight="1">
      <c r="A25" s="23"/>
      <c r="B25" s="24"/>
      <c r="C25" s="29" t="s">
        <v>32</v>
      </c>
      <c r="D25" s="45">
        <f>D26+D27</f>
        <v>80000</v>
      </c>
      <c r="E25" s="45">
        <f>E26+E27</f>
        <v>80000</v>
      </c>
      <c r="F25" s="45">
        <f>F26+F27</f>
        <v>0</v>
      </c>
      <c r="G25" s="77"/>
    </row>
    <row r="26" spans="1:7" s="8" customFormat="1" ht="43.5" customHeight="1">
      <c r="A26" s="23"/>
      <c r="B26" s="24"/>
      <c r="C26" s="30" t="s">
        <v>15</v>
      </c>
      <c r="D26" s="48">
        <f>SUM(E26:F26)</f>
        <v>30000</v>
      </c>
      <c r="E26" s="48">
        <v>30000</v>
      </c>
      <c r="F26" s="48">
        <v>0</v>
      </c>
      <c r="G26" s="77"/>
    </row>
    <row r="27" spans="1:7" s="8" customFormat="1" ht="61.5" customHeight="1">
      <c r="A27" s="23"/>
      <c r="B27" s="24"/>
      <c r="C27" s="30" t="s">
        <v>33</v>
      </c>
      <c r="D27" s="48">
        <f>SUM(E27:F27)</f>
        <v>50000</v>
      </c>
      <c r="E27" s="49">
        <v>50000</v>
      </c>
      <c r="F27" s="49">
        <v>0</v>
      </c>
      <c r="G27" s="77"/>
    </row>
    <row r="28" spans="1:7" s="8" customFormat="1" ht="114" customHeight="1">
      <c r="A28" s="23"/>
      <c r="B28" s="24"/>
      <c r="C28" s="29" t="s">
        <v>20</v>
      </c>
      <c r="D28" s="46">
        <f>D29+D30+D31</f>
        <v>410000</v>
      </c>
      <c r="E28" s="46">
        <f>E29+E30+E31</f>
        <v>410000</v>
      </c>
      <c r="F28" s="46">
        <f>F30+F29+F31</f>
        <v>0</v>
      </c>
      <c r="G28" s="77"/>
    </row>
    <row r="29" spans="1:7" s="8" customFormat="1" ht="47.25" customHeight="1">
      <c r="A29" s="23"/>
      <c r="B29" s="24"/>
      <c r="C29" s="30" t="s">
        <v>17</v>
      </c>
      <c r="D29" s="47">
        <f>SUM(E29:F29)</f>
        <v>220000</v>
      </c>
      <c r="E29" s="47">
        <v>220000</v>
      </c>
      <c r="F29" s="47">
        <v>0</v>
      </c>
      <c r="G29" s="77"/>
    </row>
    <row r="30" spans="1:7" s="8" customFormat="1" ht="42" customHeight="1">
      <c r="A30" s="23"/>
      <c r="B30" s="24"/>
      <c r="C30" s="30" t="s">
        <v>6</v>
      </c>
      <c r="D30" s="48">
        <f>E30+F30</f>
        <v>130000</v>
      </c>
      <c r="E30" s="48">
        <v>130000</v>
      </c>
      <c r="F30" s="48">
        <v>0</v>
      </c>
      <c r="G30" s="77"/>
    </row>
    <row r="31" spans="1:7" s="8" customFormat="1" ht="54">
      <c r="A31" s="23"/>
      <c r="B31" s="24"/>
      <c r="C31" s="30" t="s">
        <v>24</v>
      </c>
      <c r="D31" s="48">
        <f>E31+F31</f>
        <v>60000</v>
      </c>
      <c r="E31" s="48">
        <v>60000</v>
      </c>
      <c r="F31" s="48">
        <v>0</v>
      </c>
      <c r="G31" s="77"/>
    </row>
    <row r="32" spans="1:7" s="8" customFormat="1" ht="52.5">
      <c r="A32" s="23"/>
      <c r="B32" s="24"/>
      <c r="C32" s="29" t="s">
        <v>10</v>
      </c>
      <c r="D32" s="45">
        <f>D33</f>
        <v>133800</v>
      </c>
      <c r="E32" s="45">
        <f>E33</f>
        <v>133800</v>
      </c>
      <c r="F32" s="45">
        <f>F33</f>
        <v>0</v>
      </c>
      <c r="G32" s="77"/>
    </row>
    <row r="33" spans="1:7" s="8" customFormat="1" ht="72">
      <c r="A33" s="23"/>
      <c r="B33" s="24"/>
      <c r="C33" s="30" t="s">
        <v>34</v>
      </c>
      <c r="D33" s="48">
        <f>E33+F33</f>
        <v>133800</v>
      </c>
      <c r="E33" s="49">
        <v>133800</v>
      </c>
      <c r="F33" s="49">
        <v>0</v>
      </c>
      <c r="G33" s="77">
        <v>87</v>
      </c>
    </row>
    <row r="34" spans="1:7" s="8" customFormat="1" ht="99.75" customHeight="1">
      <c r="A34" s="23"/>
      <c r="B34" s="24"/>
      <c r="C34" s="29" t="s">
        <v>8</v>
      </c>
      <c r="D34" s="42">
        <f>D35</f>
        <v>60000</v>
      </c>
      <c r="E34" s="42">
        <f>E35</f>
        <v>60000</v>
      </c>
      <c r="F34" s="42">
        <f>F35</f>
        <v>0</v>
      </c>
      <c r="G34" s="77"/>
    </row>
    <row r="35" spans="1:7" s="8" customFormat="1" ht="94.5" customHeight="1">
      <c r="A35" s="23"/>
      <c r="B35" s="24"/>
      <c r="C35" s="30" t="s">
        <v>9</v>
      </c>
      <c r="D35" s="49">
        <f>SUM(E35:F35)</f>
        <v>60000</v>
      </c>
      <c r="E35" s="49">
        <v>60000</v>
      </c>
      <c r="F35" s="49">
        <v>0</v>
      </c>
      <c r="G35" s="77"/>
    </row>
    <row r="36" spans="1:7" s="8" customFormat="1" ht="48.75" customHeight="1">
      <c r="A36" s="23"/>
      <c r="B36" s="24"/>
      <c r="C36" s="29" t="s">
        <v>35</v>
      </c>
      <c r="D36" s="49">
        <f>E36+F36</f>
        <v>6000</v>
      </c>
      <c r="E36" s="49">
        <f>E37</f>
        <v>6000</v>
      </c>
      <c r="F36" s="49">
        <v>0</v>
      </c>
      <c r="G36" s="77"/>
    </row>
    <row r="37" spans="1:7" s="8" customFormat="1" ht="133.5" customHeight="1">
      <c r="A37" s="23"/>
      <c r="B37" s="24"/>
      <c r="C37" s="37" t="s">
        <v>36</v>
      </c>
      <c r="D37" s="48">
        <f>E37+F37</f>
        <v>6000</v>
      </c>
      <c r="E37" s="48">
        <v>6000</v>
      </c>
      <c r="F37" s="48">
        <v>0</v>
      </c>
      <c r="G37" s="77"/>
    </row>
    <row r="38" spans="1:7" s="8" customFormat="1" ht="33.75" customHeight="1">
      <c r="A38" s="62">
        <v>1000000</v>
      </c>
      <c r="B38" s="24"/>
      <c r="C38" s="16" t="s">
        <v>54</v>
      </c>
      <c r="D38" s="55">
        <f>D39</f>
        <v>4500</v>
      </c>
      <c r="E38" s="55">
        <f aca="true" t="shared" si="1" ref="E38:F40">E39</f>
        <v>4500</v>
      </c>
      <c r="F38" s="55">
        <f t="shared" si="1"/>
        <v>0</v>
      </c>
      <c r="G38" s="77"/>
    </row>
    <row r="39" spans="1:7" s="8" customFormat="1" ht="34.5" customHeight="1">
      <c r="A39" s="54">
        <v>8340</v>
      </c>
      <c r="B39" s="54" t="s">
        <v>13</v>
      </c>
      <c r="C39" s="16" t="s">
        <v>14</v>
      </c>
      <c r="D39" s="44">
        <f>D40</f>
        <v>4500</v>
      </c>
      <c r="E39" s="44">
        <f t="shared" si="1"/>
        <v>4500</v>
      </c>
      <c r="F39" s="44">
        <f t="shared" si="1"/>
        <v>0</v>
      </c>
      <c r="G39" s="77"/>
    </row>
    <row r="40" spans="1:7" s="8" customFormat="1" ht="48" customHeight="1">
      <c r="A40" s="23"/>
      <c r="B40" s="24"/>
      <c r="C40" s="29" t="s">
        <v>35</v>
      </c>
      <c r="D40" s="46">
        <f>D41</f>
        <v>4500</v>
      </c>
      <c r="E40" s="46">
        <f t="shared" si="1"/>
        <v>4500</v>
      </c>
      <c r="F40" s="46">
        <f t="shared" si="1"/>
        <v>0</v>
      </c>
      <c r="G40" s="77"/>
    </row>
    <row r="41" spans="1:7" s="8" customFormat="1" ht="108.75" customHeight="1">
      <c r="A41" s="23"/>
      <c r="B41" s="24"/>
      <c r="C41" s="37" t="s">
        <v>59</v>
      </c>
      <c r="D41" s="48">
        <f>SUM(E41:F41)</f>
        <v>4500</v>
      </c>
      <c r="E41" s="48">
        <v>4500</v>
      </c>
      <c r="F41" s="48"/>
      <c r="G41" s="77">
        <v>88</v>
      </c>
    </row>
    <row r="42" spans="1:7" s="7" customFormat="1" ht="63" customHeight="1">
      <c r="A42" s="62" t="s">
        <v>55</v>
      </c>
      <c r="B42" s="22"/>
      <c r="C42" s="16" t="s">
        <v>18</v>
      </c>
      <c r="D42" s="55">
        <f>D43</f>
        <v>3591000</v>
      </c>
      <c r="E42" s="55">
        <f>E43</f>
        <v>3281000</v>
      </c>
      <c r="F42" s="55">
        <f>F43</f>
        <v>310000</v>
      </c>
      <c r="G42" s="77"/>
    </row>
    <row r="43" spans="1:7" s="7" customFormat="1" ht="47.25" customHeight="1">
      <c r="A43" s="54">
        <v>8340</v>
      </c>
      <c r="B43" s="54" t="s">
        <v>13</v>
      </c>
      <c r="C43" s="16" t="s">
        <v>14</v>
      </c>
      <c r="D43" s="44">
        <f>D44+D48+D53+D46+D51</f>
        <v>3591000</v>
      </c>
      <c r="E43" s="44">
        <f>E44+E48+E53+E46+E51</f>
        <v>3281000</v>
      </c>
      <c r="F43" s="44">
        <f>F44+F48+F53+F46+F51</f>
        <v>310000</v>
      </c>
      <c r="G43" s="77"/>
    </row>
    <row r="44" spans="1:7" s="7" customFormat="1" ht="69.75" customHeight="1">
      <c r="A44" s="25"/>
      <c r="B44" s="22"/>
      <c r="C44" s="29" t="s">
        <v>21</v>
      </c>
      <c r="D44" s="46">
        <f>D45</f>
        <v>60000</v>
      </c>
      <c r="E44" s="46">
        <f>E45</f>
        <v>60000</v>
      </c>
      <c r="F44" s="46">
        <f>F45</f>
        <v>0</v>
      </c>
      <c r="G44" s="77"/>
    </row>
    <row r="45" spans="1:7" s="7" customFormat="1" ht="66" customHeight="1">
      <c r="A45" s="25"/>
      <c r="B45" s="22"/>
      <c r="C45" s="70" t="s">
        <v>37</v>
      </c>
      <c r="D45" s="48">
        <f>SUM(E45:F45)</f>
        <v>60000</v>
      </c>
      <c r="E45" s="48">
        <v>60000</v>
      </c>
      <c r="F45" s="48">
        <v>0</v>
      </c>
      <c r="G45" s="77"/>
    </row>
    <row r="46" spans="1:7" s="7" customFormat="1" ht="81" customHeight="1">
      <c r="A46" s="25"/>
      <c r="B46" s="22"/>
      <c r="C46" s="57" t="s">
        <v>39</v>
      </c>
      <c r="D46" s="46">
        <f>D47</f>
        <v>400000</v>
      </c>
      <c r="E46" s="46">
        <f>E47</f>
        <v>400000</v>
      </c>
      <c r="F46" s="46">
        <f>F47</f>
        <v>0</v>
      </c>
      <c r="G46" s="77"/>
    </row>
    <row r="47" spans="1:7" s="7" customFormat="1" ht="47.25" customHeight="1">
      <c r="A47" s="25"/>
      <c r="B47" s="22"/>
      <c r="C47" s="37" t="s">
        <v>40</v>
      </c>
      <c r="D47" s="48">
        <f>SUM(E47:F47)</f>
        <v>400000</v>
      </c>
      <c r="E47" s="48">
        <v>400000</v>
      </c>
      <c r="F47" s="48"/>
      <c r="G47" s="77"/>
    </row>
    <row r="48" spans="1:7" s="7" customFormat="1" ht="39" customHeight="1">
      <c r="A48" s="25"/>
      <c r="B48" s="22"/>
      <c r="C48" s="29" t="s">
        <v>38</v>
      </c>
      <c r="D48" s="46">
        <f>D49+D50</f>
        <v>310000</v>
      </c>
      <c r="E48" s="46">
        <f>E49+E50</f>
        <v>0</v>
      </c>
      <c r="F48" s="46">
        <f>F49+F50</f>
        <v>310000</v>
      </c>
      <c r="G48" s="77"/>
    </row>
    <row r="49" spans="1:7" s="7" customFormat="1" ht="72">
      <c r="A49" s="25"/>
      <c r="B49" s="22"/>
      <c r="C49" s="17" t="s">
        <v>22</v>
      </c>
      <c r="D49" s="48">
        <f>SUM(E49:F49)</f>
        <v>100000</v>
      </c>
      <c r="E49" s="48">
        <v>0</v>
      </c>
      <c r="F49" s="48">
        <v>100000</v>
      </c>
      <c r="G49" s="77"/>
    </row>
    <row r="50" spans="1:7" s="7" customFormat="1" ht="40.5" customHeight="1">
      <c r="A50" s="25"/>
      <c r="B50" s="22"/>
      <c r="C50" s="17" t="s">
        <v>23</v>
      </c>
      <c r="D50" s="48">
        <f>SUM(E50:F50)</f>
        <v>210000</v>
      </c>
      <c r="E50" s="48">
        <v>0</v>
      </c>
      <c r="F50" s="48">
        <v>210000</v>
      </c>
      <c r="G50" s="77"/>
    </row>
    <row r="51" spans="1:7" s="7" customFormat="1" ht="85.5" customHeight="1">
      <c r="A51" s="25"/>
      <c r="B51" s="22"/>
      <c r="C51" s="56" t="s">
        <v>41</v>
      </c>
      <c r="D51" s="46">
        <f>D52</f>
        <v>2500000</v>
      </c>
      <c r="E51" s="46">
        <f>E52</f>
        <v>2500000</v>
      </c>
      <c r="F51" s="46">
        <f>F52</f>
        <v>0</v>
      </c>
      <c r="G51" s="77"/>
    </row>
    <row r="52" spans="1:7" s="7" customFormat="1" ht="72">
      <c r="A52" s="25"/>
      <c r="B52" s="22"/>
      <c r="C52" s="17" t="s">
        <v>41</v>
      </c>
      <c r="D52" s="48">
        <f>E52+F52</f>
        <v>2500000</v>
      </c>
      <c r="E52" s="48">
        <v>2500000</v>
      </c>
      <c r="F52" s="48"/>
      <c r="G52" s="77"/>
    </row>
    <row r="53" spans="1:7" s="7" customFormat="1" ht="87">
      <c r="A53" s="25"/>
      <c r="B53" s="22"/>
      <c r="C53" s="29" t="s">
        <v>42</v>
      </c>
      <c r="D53" s="46">
        <f>D54+D55+D56</f>
        <v>321000</v>
      </c>
      <c r="E53" s="46">
        <f>E54+E55+E56</f>
        <v>321000</v>
      </c>
      <c r="F53" s="46">
        <f>F54+F55+F56</f>
        <v>0</v>
      </c>
      <c r="G53" s="77"/>
    </row>
    <row r="54" spans="1:7" s="7" customFormat="1" ht="76.5" customHeight="1">
      <c r="A54" s="25"/>
      <c r="B54" s="22"/>
      <c r="C54" s="30" t="s">
        <v>43</v>
      </c>
      <c r="D54" s="48">
        <f>SUM(E54:F54)</f>
        <v>200000</v>
      </c>
      <c r="E54" s="48">
        <v>200000</v>
      </c>
      <c r="F54" s="48">
        <v>0</v>
      </c>
      <c r="G54" s="77"/>
    </row>
    <row r="55" spans="1:7" s="7" customFormat="1" ht="63.75" customHeight="1">
      <c r="A55" s="25"/>
      <c r="B55" s="22"/>
      <c r="C55" s="30" t="s">
        <v>44</v>
      </c>
      <c r="D55" s="48">
        <f>SUM(E55:F55)</f>
        <v>100000</v>
      </c>
      <c r="E55" s="48">
        <v>100000</v>
      </c>
      <c r="F55" s="48">
        <v>0</v>
      </c>
      <c r="G55" s="77"/>
    </row>
    <row r="56" spans="1:7" s="7" customFormat="1" ht="61.5" customHeight="1">
      <c r="A56" s="25"/>
      <c r="B56" s="22"/>
      <c r="C56" s="30" t="s">
        <v>45</v>
      </c>
      <c r="D56" s="48">
        <f>SUM(E56:F56)</f>
        <v>21000</v>
      </c>
      <c r="E56" s="48">
        <v>21000</v>
      </c>
      <c r="F56" s="48">
        <v>0</v>
      </c>
      <c r="G56" s="77"/>
    </row>
    <row r="57" spans="1:7" s="7" customFormat="1" ht="67.5" customHeight="1">
      <c r="A57" s="62">
        <v>3700000</v>
      </c>
      <c r="B57" s="22"/>
      <c r="C57" s="16" t="s">
        <v>53</v>
      </c>
      <c r="D57" s="44">
        <f aca="true" t="shared" si="2" ref="D57:F58">D58</f>
        <v>104000</v>
      </c>
      <c r="E57" s="44">
        <f t="shared" si="2"/>
        <v>104000</v>
      </c>
      <c r="F57" s="44">
        <f t="shared" si="2"/>
        <v>0</v>
      </c>
      <c r="G57" s="77"/>
    </row>
    <row r="58" spans="1:7" s="7" customFormat="1" ht="44.25" customHeight="1">
      <c r="A58" s="54">
        <v>8340</v>
      </c>
      <c r="B58" s="54" t="s">
        <v>13</v>
      </c>
      <c r="C58" s="16" t="s">
        <v>14</v>
      </c>
      <c r="D58" s="42">
        <f t="shared" si="2"/>
        <v>104000</v>
      </c>
      <c r="E58" s="42">
        <f t="shared" si="2"/>
        <v>104000</v>
      </c>
      <c r="F58" s="42">
        <f t="shared" si="2"/>
        <v>0</v>
      </c>
      <c r="G58" s="77"/>
    </row>
    <row r="59" spans="1:7" s="7" customFormat="1" ht="82.5" customHeight="1">
      <c r="A59" s="25"/>
      <c r="B59" s="22"/>
      <c r="C59" s="29" t="s">
        <v>19</v>
      </c>
      <c r="D59" s="45">
        <f>D60+D61+D62</f>
        <v>104000</v>
      </c>
      <c r="E59" s="45">
        <f>E60+E61+E62</f>
        <v>104000</v>
      </c>
      <c r="F59" s="45">
        <f>F60+F61+F62</f>
        <v>0</v>
      </c>
      <c r="G59" s="92">
        <v>89</v>
      </c>
    </row>
    <row r="60" spans="1:7" s="7" customFormat="1" ht="64.5" customHeight="1">
      <c r="A60" s="25"/>
      <c r="B60" s="22"/>
      <c r="C60" s="30" t="s">
        <v>16</v>
      </c>
      <c r="D60" s="50">
        <f>SUM(E60:F60)</f>
        <v>45000</v>
      </c>
      <c r="E60" s="50">
        <v>45000</v>
      </c>
      <c r="F60" s="50">
        <v>0</v>
      </c>
      <c r="G60" s="92"/>
    </row>
    <row r="61" spans="1:7" s="7" customFormat="1" ht="52.5" customHeight="1">
      <c r="A61" s="25"/>
      <c r="B61" s="22"/>
      <c r="C61" s="37" t="s">
        <v>15</v>
      </c>
      <c r="D61" s="50">
        <f>E61+F61</f>
        <v>10000</v>
      </c>
      <c r="E61" s="50">
        <v>10000</v>
      </c>
      <c r="F61" s="50">
        <v>0</v>
      </c>
      <c r="G61" s="92"/>
    </row>
    <row r="62" spans="1:7" s="7" customFormat="1" ht="70.5" customHeight="1">
      <c r="A62" s="54"/>
      <c r="B62" s="54"/>
      <c r="C62" s="30" t="s">
        <v>46</v>
      </c>
      <c r="D62" s="50">
        <f>SUM(E62:F62)</f>
        <v>49000</v>
      </c>
      <c r="E62" s="48">
        <v>49000</v>
      </c>
      <c r="F62" s="48">
        <v>0</v>
      </c>
      <c r="G62" s="92"/>
    </row>
    <row r="63" spans="1:7" s="7" customFormat="1" ht="43.5" customHeight="1">
      <c r="A63" s="25"/>
      <c r="B63" s="22"/>
      <c r="C63" s="21" t="s">
        <v>4</v>
      </c>
      <c r="D63" s="43">
        <f>D57+D42+D23+D19+D38</f>
        <v>4489300</v>
      </c>
      <c r="E63" s="43">
        <f>E57+E42+E23+E19+E38</f>
        <v>4179300</v>
      </c>
      <c r="F63" s="43">
        <f>F57+F42+F23+F19+F38</f>
        <v>310000</v>
      </c>
      <c r="G63" s="92"/>
    </row>
    <row r="64" spans="2:7" s="7" customFormat="1" ht="24" customHeight="1">
      <c r="B64" s="6"/>
      <c r="C64" s="18"/>
      <c r="D64" s="19"/>
      <c r="E64" s="19"/>
      <c r="F64" s="19"/>
      <c r="G64" s="92"/>
    </row>
    <row r="65" spans="2:7" s="7" customFormat="1" ht="24.75" customHeight="1">
      <c r="B65" s="6"/>
      <c r="C65" s="18"/>
      <c r="D65" s="19"/>
      <c r="E65" s="19"/>
      <c r="F65" s="19"/>
      <c r="G65" s="92"/>
    </row>
    <row r="66" spans="2:7" s="7" customFormat="1" ht="24.75" customHeight="1">
      <c r="B66" s="6"/>
      <c r="C66" s="18"/>
      <c r="D66" s="19"/>
      <c r="E66" s="19"/>
      <c r="F66" s="19"/>
      <c r="G66" s="92"/>
    </row>
    <row r="67" spans="1:7" s="7" customFormat="1" ht="24.75" customHeight="1">
      <c r="A67" s="90" t="s">
        <v>29</v>
      </c>
      <c r="B67" s="90"/>
      <c r="C67" s="90"/>
      <c r="D67" s="19"/>
      <c r="E67" s="97" t="s">
        <v>56</v>
      </c>
      <c r="F67" s="97"/>
      <c r="G67" s="92"/>
    </row>
    <row r="68" spans="2:7" s="7" customFormat="1" ht="24.75" customHeight="1">
      <c r="B68" s="6"/>
      <c r="C68" s="18"/>
      <c r="D68" s="19"/>
      <c r="E68" s="19"/>
      <c r="F68" s="19"/>
      <c r="G68" s="92"/>
    </row>
    <row r="69" spans="1:7" s="7" customFormat="1" ht="24.75" customHeight="1">
      <c r="A69" s="88" t="s">
        <v>58</v>
      </c>
      <c r="B69" s="88"/>
      <c r="C69" s="88"/>
      <c r="D69" s="19"/>
      <c r="E69" s="19"/>
      <c r="F69" s="19"/>
      <c r="G69" s="92"/>
    </row>
    <row r="70" spans="1:7" s="33" customFormat="1" ht="32.25" customHeight="1">
      <c r="A70" s="91"/>
      <c r="B70" s="91"/>
      <c r="C70" s="91"/>
      <c r="D70" s="32"/>
      <c r="F70" s="39"/>
      <c r="G70" s="92"/>
    </row>
    <row r="71" spans="2:9" s="20" customFormat="1" ht="15" customHeight="1">
      <c r="B71" s="27"/>
      <c r="C71" s="26"/>
      <c r="D71" s="31"/>
      <c r="E71" s="31"/>
      <c r="F71" s="31"/>
      <c r="G71" s="53"/>
      <c r="H71" s="87"/>
      <c r="I71" s="87"/>
    </row>
    <row r="72" spans="1:10" s="7" customFormat="1" ht="33" customHeight="1">
      <c r="A72" s="88"/>
      <c r="B72" s="88"/>
      <c r="C72" s="88"/>
      <c r="D72" s="19"/>
      <c r="E72" s="19"/>
      <c r="F72" s="19"/>
      <c r="G72" s="53"/>
      <c r="H72" s="19"/>
      <c r="I72" s="19"/>
      <c r="J72" s="20"/>
    </row>
    <row r="73" spans="1:7" s="7" customFormat="1" ht="33" customHeight="1">
      <c r="A73" s="89"/>
      <c r="B73" s="89"/>
      <c r="C73" s="89"/>
      <c r="D73" s="19"/>
      <c r="E73" s="19"/>
      <c r="F73" s="19"/>
      <c r="G73" s="53"/>
    </row>
    <row r="74" spans="1:7" s="7" customFormat="1" ht="17.25" customHeight="1">
      <c r="A74" s="93"/>
      <c r="B74" s="93"/>
      <c r="C74" s="28"/>
      <c r="D74" s="19"/>
      <c r="E74" s="19"/>
      <c r="F74" s="19"/>
      <c r="G74" s="53"/>
    </row>
    <row r="75" spans="3:7" ht="15.75" customHeight="1">
      <c r="C75" s="18"/>
      <c r="D75" s="19"/>
      <c r="E75" s="19"/>
      <c r="F75" s="19"/>
      <c r="G75" s="53"/>
    </row>
    <row r="76" spans="4:7" ht="26.25" customHeight="1">
      <c r="D76" s="72"/>
      <c r="E76" s="72"/>
      <c r="F76" s="72"/>
      <c r="G76" s="53"/>
    </row>
    <row r="77" spans="4:7" ht="6.75" customHeight="1">
      <c r="D77" s="72"/>
      <c r="E77" s="72"/>
      <c r="F77" s="72"/>
      <c r="G77" s="53"/>
    </row>
    <row r="78" spans="4:7" ht="26.25" customHeight="1">
      <c r="D78" s="72"/>
      <c r="E78" s="72"/>
      <c r="F78" s="72"/>
      <c r="G78" s="53"/>
    </row>
    <row r="79" spans="2:9" s="11" customFormat="1" ht="24" customHeight="1">
      <c r="B79" s="9"/>
      <c r="C79" s="94"/>
      <c r="D79" s="10"/>
      <c r="E79" s="10"/>
      <c r="F79" s="10"/>
      <c r="G79" s="53"/>
      <c r="I79" s="12"/>
    </row>
    <row r="80" spans="2:9" s="4" customFormat="1" ht="30.75" customHeight="1">
      <c r="B80" s="3"/>
      <c r="C80" s="95"/>
      <c r="D80" s="73"/>
      <c r="E80" s="73"/>
      <c r="F80" s="73"/>
      <c r="G80" s="53"/>
      <c r="I80" s="74"/>
    </row>
    <row r="81" spans="2:9" s="4" customFormat="1" ht="22.5">
      <c r="B81" s="3"/>
      <c r="C81" s="13"/>
      <c r="D81" s="13"/>
      <c r="E81" s="13"/>
      <c r="F81" s="13"/>
      <c r="G81" s="53"/>
      <c r="I81" s="74"/>
    </row>
    <row r="82" spans="2:7" s="4" customFormat="1" ht="9.75" customHeight="1">
      <c r="B82" s="3"/>
      <c r="C82" s="75"/>
      <c r="D82" s="13"/>
      <c r="E82" s="13"/>
      <c r="F82" s="13"/>
      <c r="G82" s="53"/>
    </row>
    <row r="83" spans="2:7" s="4" customFormat="1" ht="11.25" customHeight="1">
      <c r="B83" s="3"/>
      <c r="C83" s="75"/>
      <c r="D83" s="13"/>
      <c r="E83" s="13"/>
      <c r="F83" s="13"/>
      <c r="G83" s="53"/>
    </row>
    <row r="84" spans="3:7" ht="23.25" customHeight="1">
      <c r="C84" s="76"/>
      <c r="G84" s="53"/>
    </row>
    <row r="85" ht="23.25" customHeight="1">
      <c r="G85" s="53"/>
    </row>
    <row r="86" ht="23.25" customHeight="1">
      <c r="G86" s="53"/>
    </row>
    <row r="87" ht="23.25" customHeight="1">
      <c r="G87" s="53"/>
    </row>
    <row r="88" ht="23.25" customHeight="1">
      <c r="G88" s="53"/>
    </row>
    <row r="89" ht="23.25" customHeight="1">
      <c r="G89" s="53"/>
    </row>
  </sheetData>
  <sheetProtection/>
  <mergeCells count="29">
    <mergeCell ref="C79:C80"/>
    <mergeCell ref="D2:F2"/>
    <mergeCell ref="E67:F67"/>
    <mergeCell ref="C14:C17"/>
    <mergeCell ref="A8:F8"/>
    <mergeCell ref="D15:D17"/>
    <mergeCell ref="A73:C73"/>
    <mergeCell ref="A69:C69"/>
    <mergeCell ref="A67:C67"/>
    <mergeCell ref="A70:C70"/>
    <mergeCell ref="G59:G70"/>
    <mergeCell ref="A74:B74"/>
    <mergeCell ref="C11:D11"/>
    <mergeCell ref="A11:B11"/>
    <mergeCell ref="G1:G22"/>
    <mergeCell ref="H71:I71"/>
    <mergeCell ref="A72:C72"/>
    <mergeCell ref="G41:G49"/>
    <mergeCell ref="G50:G58"/>
    <mergeCell ref="G23:G32"/>
    <mergeCell ref="G33:G40"/>
    <mergeCell ref="C12:D12"/>
    <mergeCell ref="I8:M8"/>
    <mergeCell ref="D14:F14"/>
    <mergeCell ref="A14:A17"/>
    <mergeCell ref="B14:B17"/>
    <mergeCell ref="E15:E17"/>
    <mergeCell ref="F15:F17"/>
    <mergeCell ref="A9:F9"/>
  </mergeCells>
  <printOptions horizontalCentered="1"/>
  <pageMargins left="0.3937007874015748" right="0.3937007874015748" top="1.1811023622047245" bottom="0.7480314960629921" header="0.5118110236220472" footer="0.2362204724409449"/>
  <pageSetup fitToHeight="10" fitToWidth="1" horizontalDpi="600" verticalDpi="600" orientation="landscape" paperSize="9" scale="74" r:id="rId1"/>
  <headerFooter>
    <oddFooter>&amp;R&amp;14Сторінка&amp;P
</oddFooter>
  </headerFooter>
  <rowBreaks count="3" manualBreakCount="3">
    <brk id="27" max="5" man="1"/>
    <brk id="41" max="5" man="1"/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Цибульник Неля Миколаївна</cp:lastModifiedBy>
  <cp:lastPrinted>2021-12-15T20:40:16Z</cp:lastPrinted>
  <dcterms:created xsi:type="dcterms:W3CDTF">2014-01-17T10:52:16Z</dcterms:created>
  <dcterms:modified xsi:type="dcterms:W3CDTF">2021-12-15T20:46:37Z</dcterms:modified>
  <cp:category/>
  <cp:version/>
  <cp:contentType/>
  <cp:contentStatus/>
</cp:coreProperties>
</file>