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ikovska_y\Desktop\света\"/>
    </mc:Choice>
  </mc:AlternateContent>
  <bookViews>
    <workbookView xWindow="0" yWindow="0" windowWidth="28800" windowHeight="10815"/>
  </bookViews>
  <sheets>
    <sheet name="дод 5 (с)" sheetId="3" r:id="rId1"/>
  </sheets>
  <definedNames>
    <definedName name="_xlnm.Print_Titles" localSheetId="0">'дод 5 (с)'!$A:$B</definedName>
    <definedName name="_xlnm.Print_Area" localSheetId="0">'дод 5 (с)'!$A$1:$E$118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9" i="3" l="1"/>
  <c r="E103" i="3"/>
  <c r="E102" i="3"/>
  <c r="E83" i="3" l="1"/>
  <c r="E87" i="3" l="1"/>
  <c r="E88" i="3"/>
  <c r="E105" i="3" l="1"/>
  <c r="E82" i="3" l="1"/>
  <c r="E86" i="3"/>
  <c r="E98" i="3" l="1"/>
  <c r="E96" i="3"/>
  <c r="E94" i="3"/>
  <c r="E92" i="3" l="1"/>
  <c r="E91" i="3" l="1"/>
  <c r="E34" i="3" l="1"/>
  <c r="E76" i="3" l="1"/>
  <c r="E75" i="3"/>
  <c r="E74" i="3" s="1"/>
  <c r="E80" i="3"/>
  <c r="E48" i="3" l="1"/>
  <c r="E63" i="3"/>
  <c r="E72" i="3" l="1"/>
  <c r="E108" i="3" s="1"/>
  <c r="E23" i="3" l="1"/>
  <c r="E25" i="3"/>
  <c r="E30" i="3"/>
  <c r="E32" i="3"/>
  <c r="E100" i="3"/>
  <c r="E78" i="3"/>
  <c r="E27" i="3" l="1"/>
  <c r="E21" i="3"/>
  <c r="E20" i="3" s="1"/>
  <c r="E18" i="3"/>
  <c r="E61" i="3"/>
  <c r="E58" i="3"/>
  <c r="E56" i="3"/>
  <c r="E54" i="3"/>
  <c r="E52" i="3"/>
  <c r="E50" i="3"/>
  <c r="E47" i="3"/>
  <c r="E66" i="3" l="1"/>
  <c r="E65" i="3" s="1"/>
  <c r="E107" i="3" l="1"/>
</calcChain>
</file>

<file path=xl/sharedStrings.xml><?xml version="1.0" encoding="utf-8"?>
<sst xmlns="http://schemas.openxmlformats.org/spreadsheetml/2006/main" count="158" uniqueCount="94">
  <si>
    <t>Х</t>
  </si>
  <si>
    <t>Обласний бюджет Сумської області</t>
  </si>
  <si>
    <t>у тому числі:</t>
  </si>
  <si>
    <t>Усього</t>
  </si>
  <si>
    <t>на оплату праці з нарахуваннями педагогічних працівників приватного закладу загальної середньої освіти</t>
  </si>
  <si>
    <t>на оплату праці з нарахуваннями педагогічних працівників інклюзивно-ресурсних центрів</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</si>
  <si>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</si>
  <si>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</si>
  <si>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Сумський міський голова</t>
  </si>
  <si>
    <t>Бюджет Верхньосироватської сільської територіальної громади</t>
  </si>
  <si>
    <t>1. Показники міжбюджетних трансфертів з інших бюджетів</t>
  </si>
  <si>
    <t>Код Класифікації доходу бюджету / Код бюджету</t>
  </si>
  <si>
    <t>Найменування трансферту / Найменування бюджету - надавача міжбюджетного трансферту</t>
  </si>
  <si>
    <t>I. Трансферти до загального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</si>
  <si>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</si>
  <si>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</si>
  <si>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</si>
  <si>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</si>
  <si>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</si>
  <si>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 бюджету / Код бюджету</t>
  </si>
  <si>
    <t>Код Типової програмної класифікації видатків та кредитування місцевого бюджету</t>
  </si>
  <si>
    <t>I. Трансферти із загального фонду бюджету</t>
  </si>
  <si>
    <t>II. Трансферти із спеціального фонду бюджету</t>
  </si>
  <si>
    <t>Найменування трансферту / Найменування бюджету - отримувача міжбюджетного трансферту</t>
  </si>
  <si>
    <t xml:space="preserve">Реверсна дотація </t>
  </si>
  <si>
    <t>Державний бюджет України</t>
  </si>
  <si>
    <t>0819770</t>
  </si>
  <si>
    <t>Інша субвенція на виконання умов угоди про соціально-економічне співробітництво</t>
  </si>
  <si>
    <t xml:space="preserve">Освітня субвенція з державного бюджету місцевим бюджетам </t>
  </si>
  <si>
    <t>41033900 </t>
  </si>
  <si>
    <t xml:space="preserve">на оплату за проведення додаткових  занять (послуг)  для учнів інклюзивних класів закладів загальної середньої освіти та інклюзивних групах закладів дошкільної освіти </t>
  </si>
  <si>
    <t>на придбання спеціальних засобів корекції психофізичного розвитку   в інклюзивних класах закладів загальної середньої освіти та інклюзивних групах закладів дошкільної  освіти</t>
  </si>
  <si>
    <t xml:space="preserve">Інші субвенції з місцевого бюджету </t>
  </si>
  <si>
    <t>пільгове медичне обслуговування громадян, які постраждали внаслідок Чорнобильської катастрофи</t>
  </si>
  <si>
    <t xml:space="preserve">оплата компенсаційних виплат особам з інвалідністю на бензин, ремонт, техобслуговування автотранспорту та транспортне обслуговування </t>
  </si>
  <si>
    <t xml:space="preserve">поховання учасників бойових дій та інвалідів війни </t>
  </si>
  <si>
    <t>встановлення телефонів особам з інвалідністю І та ІІ груп</t>
  </si>
  <si>
    <t>УСЬОГО за розділом I, у тому числі:</t>
  </si>
  <si>
    <t>9110</t>
  </si>
  <si>
    <t>9770</t>
  </si>
  <si>
    <t>1219770</t>
  </si>
  <si>
    <t>18531000000</t>
  </si>
  <si>
    <t>(код бюджету)</t>
  </si>
  <si>
    <t>Міжбюджетні трансферти на 2022 рік</t>
  </si>
  <si>
    <t>на виконання умов угоди про соціально-економічне співробітництво</t>
  </si>
  <si>
    <t>Інші субвенції з місцевого бюджету</t>
  </si>
  <si>
    <t>41053300</t>
  </si>
  <si>
    <t xml:space="preserve">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 </t>
  </si>
  <si>
    <t>Олександр Лисенко</t>
  </si>
  <si>
    <t>18505000000</t>
  </si>
  <si>
    <t>Бюджет Миколаївської селищної територіальної громади</t>
  </si>
  <si>
    <t>18507000000</t>
  </si>
  <si>
    <t>Бюджет Хотінської селищної територіальної громади</t>
  </si>
  <si>
    <t>18509000000</t>
  </si>
  <si>
    <t>Бюджет Бездрицької сільської територіальної громади</t>
  </si>
  <si>
    <t>18512000000</t>
  </si>
  <si>
    <t>Бюджет Миколаївської сільської територіальної громади</t>
  </si>
  <si>
    <t>18513000000</t>
  </si>
  <si>
    <t>Бюджет Миропільської сільської територіальної громади</t>
  </si>
  <si>
    <t>18514000000</t>
  </si>
  <si>
    <t>Бюджет Нижньосироватської сільської територіальної громади</t>
  </si>
  <si>
    <t>18517000000</t>
  </si>
  <si>
    <t>Бюджет Краснопільської селищної територіальної громади</t>
  </si>
  <si>
    <t>18525000000</t>
  </si>
  <si>
    <t>Бюджет Степанівської селищної територіальної громади</t>
  </si>
  <si>
    <t>18527000000</t>
  </si>
  <si>
    <t>18540000000</t>
  </si>
  <si>
    <t>Бюджет Ворожбянської міської територіальної громади</t>
  </si>
  <si>
    <t>18543000000</t>
  </si>
  <si>
    <t>Бюджет Лебединської міської територіальної громади</t>
  </si>
  <si>
    <t>для проведення видатків на здійснення компенсаційних виплат за пільговий проїзд учасників антитерористичної операції (операції Об’єднаних сил), членів сімей загиблих (померлих) учасників антитерористичної операції (операції Об’єднаних сил), інших ветеранів війни та добровольців з числа учасників антитерористичної операції (операції Об’єднаних сил), осіб, які супроводжують особу з інвалідністю внаслідок війни І групи та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</si>
  <si>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забезпечення відшкодування за встановлення пам'ятників та облаштування місць поховання загиблих (померлих) учасників антитерористичної операції (операції Об'єднаних сил)</t>
  </si>
  <si>
    <t>1219750</t>
  </si>
  <si>
    <t>Субвенція з місцевого бюджету на співфінансування інвестиційних проектів</t>
  </si>
  <si>
    <t>надання соціальної підтримки (допомоги) особам з інвалідністю внаслідок війни І групи з числа учасників бойових дій на території інших держав (воїнам-інтернаціоналістам) та сім'ям загиблих учасників бойових дій на території інших держав</t>
  </si>
  <si>
    <t>Реконструкція елементів благоустрою та малих архітектурних форм в Сумському міському парку культури та відпочинку імені І.М. Кожедуба з влаштуванням Урбан-парку</t>
  </si>
  <si>
    <t>Реконструкція елементів дитячих, спортивних та інших майданчиків в Сумському міському парку культури та відпочинку імені І.М. Кожедуба</t>
  </si>
  <si>
    <t>Нове будівництво фізкультурного центру зимових видів спорту та активного відпочинку «Льодова арена» в Сумському міському парку культури та відпочинку імені І.М. Кожедуба</t>
  </si>
  <si>
    <t>забезпечення твердим паливом (дровами, торфобрикетами) сімей учасників антитерористичної операції                                                                           (операції Об’єднаних сил)</t>
  </si>
  <si>
    <t>9800</t>
  </si>
  <si>
    <t>Субвенція з місцевого бюджету державному бюджету на виконання програм соціально-економічного розвитку регіонів</t>
  </si>
  <si>
    <t>Квартирно-експлуатаційному відділу міста Суми Міністерства оборони України для в/ч А 7316</t>
  </si>
  <si>
    <t>0219800</t>
  </si>
  <si>
    <t xml:space="preserve">                                                                                             </t>
  </si>
  <si>
    <t>Сумської міської ради від 26 січня 2022 року</t>
  </si>
  <si>
    <t xml:space="preserve">                                                                              Додаток 3</t>
  </si>
  <si>
    <t>«Про      внесення       змін       до       рішення</t>
  </si>
  <si>
    <t xml:space="preserve">№ 2704 - МР  «Про бюджет Сумської міської </t>
  </si>
  <si>
    <t>до     рішення       Сумської     міської     ради</t>
  </si>
  <si>
    <t>Виконавець: Липова С.А. _______________</t>
  </si>
  <si>
    <t>територіальної     громади     на     2022   рік»</t>
  </si>
  <si>
    <t xml:space="preserve"> (зі змінами)» </t>
  </si>
  <si>
    <t>Сумському обласному територіальному центру комплектування та соціальної підтримки                                              для в/ч А 7316</t>
  </si>
  <si>
    <t xml:space="preserve">від    23    лютого    2022   року   №  2984 -  МР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</si>
</sst>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color theme="1"/>
      <name val="Calibri"/>
      <family val="2"/>
      <charset val="204"/>
      <scheme val="minor"/>
    </font>
    <font>
      <sz val="14"/>
      <color theme="1"/>
      <name val="Times New Roman"/>
      <family val="1"/>
      <charset val="204"/>
    </font>
    <font>
      <b/>
      <sz val="40"/>
      <color rgb="FF000000"/>
      <name val="Times New Roman"/>
      <family val="1"/>
      <charset val="204"/>
    </font>
    <font>
      <sz val="10"/>
      <name val="Arial"/>
      <family val="2"/>
      <charset val="204"/>
    </font>
    <font>
      <sz val="40"/>
      <color theme="1"/>
      <name val="Times New Roman"/>
      <family val="1"/>
      <charset val="204"/>
    </font>
    <font>
      <b/>
      <sz val="40"/>
      <color theme="1"/>
      <name val="Times New Roman"/>
      <family val="1"/>
      <charset val="204"/>
    </font>
    <font>
      <sz val="45"/>
      <color theme="1"/>
      <name val="Times New Roman"/>
      <family val="1"/>
      <charset val="204"/>
    </font>
    <font>
      <sz val="45"/>
      <name val="Times New Roman"/>
      <family val="1"/>
      <charset val="204"/>
    </font>
    <font>
      <sz val="40"/>
      <color rgb="FF000000"/>
      <name val="Times New Roman"/>
      <family val="1"/>
      <charset val="204"/>
    </font>
    <font>
      <u/>
      <sz val="40"/>
      <color rgb="FF000000"/>
      <name val="Times New Roman"/>
      <family val="1"/>
      <charset val="204"/>
    </font>
    <font>
      <b/>
      <sz val="10"/>
      <color theme="1"/>
      <name val="Calibri"/>
      <family val="2"/>
      <charset val="204"/>
      <scheme val="minor"/>
    </font>
    <font>
      <b/>
      <sz val="60"/>
      <color rgb="FF000000"/>
      <name val="Times New Roman"/>
      <family val="1"/>
      <charset val="204"/>
    </font>
    <font>
      <sz val="45"/>
      <color rgb="FF000000"/>
      <name val="Times New Roman"/>
      <family val="1"/>
      <charset val="204"/>
    </font>
    <font>
      <b/>
      <sz val="45"/>
      <color theme="1"/>
      <name val="Times New Roman"/>
      <family val="1"/>
      <charset val="204"/>
    </font>
    <font>
      <b/>
      <sz val="45"/>
      <color rgb="FF000000"/>
      <name val="Times New Roman"/>
      <family val="1"/>
      <charset val="204"/>
    </font>
    <font>
      <b/>
      <sz val="45"/>
      <color theme="1"/>
      <name val="Calibri"/>
      <family val="2"/>
      <charset val="204"/>
      <scheme val="minor"/>
    </font>
    <font>
      <sz val="10"/>
      <color rgb="FFFF0000"/>
      <name val="Calibri"/>
      <family val="2"/>
      <charset val="204"/>
      <scheme val="minor"/>
    </font>
    <font>
      <b/>
      <sz val="40"/>
      <color rgb="FFFF0000"/>
      <name val="Times New Roman"/>
      <family val="1"/>
      <charset val="204"/>
    </font>
    <font>
      <b/>
      <sz val="10"/>
      <color rgb="FFFF0000"/>
      <name val="Calibri"/>
      <family val="2"/>
      <charset val="204"/>
      <scheme val="minor"/>
    </font>
    <font>
      <sz val="40"/>
      <color rgb="FFFF0000"/>
      <name val="Times New Roman"/>
      <family val="1"/>
      <charset val="204"/>
    </font>
    <font>
      <b/>
      <sz val="40"/>
      <name val="Times New Roman"/>
      <family val="1"/>
      <charset val="204"/>
    </font>
    <font>
      <b/>
      <sz val="10"/>
      <name val="Calibri"/>
      <family val="2"/>
      <charset val="204"/>
      <scheme val="minor"/>
    </font>
    <font>
      <sz val="40"/>
      <name val="Times New Roman"/>
      <family val="1"/>
      <charset val="204"/>
    </font>
    <font>
      <sz val="10"/>
      <name val="Calibri"/>
      <family val="2"/>
      <charset val="204"/>
      <scheme val="minor"/>
    </font>
    <font>
      <sz val="10"/>
      <color theme="1"/>
      <name val="Calibri"/>
      <family val="2"/>
      <charset val="204"/>
      <scheme val="minor"/>
    </font>
    <font>
      <sz val="38"/>
      <name val="Calibri"/>
      <family val="2"/>
      <charset val="204"/>
      <scheme val="minor"/>
    </font>
    <font>
      <b/>
      <sz val="38"/>
      <name val="Calibri"/>
      <family val="2"/>
      <charset val="204"/>
      <scheme val="minor"/>
    </font>
    <font>
      <b/>
      <sz val="50"/>
      <color rgb="FF000000"/>
      <name val="Times New Roman"/>
      <family val="1"/>
      <charset val="204"/>
    </font>
    <font>
      <sz val="45"/>
      <color theme="1"/>
      <name val="Calibri"/>
      <family val="2"/>
      <charset val="204"/>
      <scheme val="minor"/>
    </font>
    <font>
      <sz val="60"/>
      <color theme="1"/>
      <name val="Times New Roman"/>
      <family val="1"/>
      <charset val="204"/>
    </font>
    <font>
      <sz val="60"/>
      <color theme="1"/>
      <name val="Calibri"/>
      <family val="2"/>
      <charset val="204"/>
      <scheme val="minor"/>
    </font>
    <font>
      <sz val="60"/>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24" fillId="0" borderId="0"/>
  </cellStyleXfs>
  <cellXfs count="92">
    <xf numFmtId="0" fontId="0" fillId="0" borderId="0" xfId="0"/>
    <xf numFmtId="0" fontId="0" fillId="0" borderId="0" xfId="0" applyFill="1"/>
    <xf numFmtId="0" fontId="4" fillId="0" borderId="0" xfId="0" applyFont="1" applyFill="1"/>
    <xf numFmtId="0" fontId="1" fillId="0" borderId="0" xfId="0" applyFont="1" applyFill="1" applyAlignment="1"/>
    <xf numFmtId="0" fontId="0" fillId="0" borderId="0" xfId="0" applyFill="1" applyBorder="1"/>
    <xf numFmtId="49" fontId="4" fillId="0" borderId="0" xfId="0" applyNumberFormat="1" applyFont="1" applyFill="1"/>
    <xf numFmtId="0" fontId="10" fillId="0" borderId="0" xfId="0" applyFont="1" applyFill="1"/>
    <xf numFmtId="0" fontId="10" fillId="0" borderId="0" xfId="0" applyFont="1" applyFill="1" applyBorder="1"/>
    <xf numFmtId="0" fontId="10" fillId="0" borderId="0" xfId="0" applyFont="1" applyFill="1" applyAlignment="1"/>
    <xf numFmtId="4" fontId="5" fillId="0" borderId="1" xfId="0" applyNumberFormat="1" applyFont="1" applyFill="1" applyBorder="1" applyAlignment="1">
      <alignment vertical="center" wrapText="1"/>
    </xf>
    <xf numFmtId="4" fontId="4" fillId="0" borderId="1" xfId="0" applyNumberFormat="1" applyFont="1" applyFill="1" applyBorder="1" applyAlignment="1">
      <alignment vertical="center" wrapText="1"/>
    </xf>
    <xf numFmtId="0" fontId="2" fillId="0" borderId="2" xfId="0"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6" fillId="0" borderId="0" xfId="0" applyNumberFormat="1" applyFont="1" applyFill="1"/>
    <xf numFmtId="0" fontId="6" fillId="0" borderId="0" xfId="0" applyFont="1" applyFill="1"/>
    <xf numFmtId="49" fontId="14" fillId="0" borderId="1" xfId="0" applyNumberFormat="1" applyFont="1" applyFill="1" applyBorder="1" applyAlignment="1">
      <alignment horizontal="center" vertical="center" wrapText="1"/>
    </xf>
    <xf numFmtId="4" fontId="13" fillId="0" borderId="1" xfId="0" applyNumberFormat="1" applyFont="1" applyFill="1" applyBorder="1" applyAlignment="1">
      <alignment vertical="center" wrapText="1"/>
    </xf>
    <xf numFmtId="0" fontId="15" fillId="0" borderId="0" xfId="0" applyFont="1" applyFill="1"/>
    <xf numFmtId="0" fontId="5" fillId="0" borderId="1" xfId="0" applyFont="1" applyFill="1" applyBorder="1" applyAlignment="1">
      <alignment horizontal="center" vertical="center" wrapText="1"/>
    </xf>
    <xf numFmtId="0" fontId="15" fillId="0" borderId="0" xfId="0" applyFont="1" applyFill="1" applyBorder="1"/>
    <xf numFmtId="49" fontId="17" fillId="0" borderId="1" xfId="0" applyNumberFormat="1" applyFont="1" applyFill="1" applyBorder="1" applyAlignment="1">
      <alignment horizontal="center" vertical="center" wrapText="1"/>
    </xf>
    <xf numFmtId="4" fontId="17" fillId="0" borderId="1" xfId="0" applyNumberFormat="1" applyFont="1" applyFill="1" applyBorder="1" applyAlignment="1">
      <alignment vertical="center" wrapText="1"/>
    </xf>
    <xf numFmtId="49" fontId="19" fillId="0" borderId="1" xfId="0" applyNumberFormat="1" applyFont="1" applyFill="1" applyBorder="1" applyAlignment="1">
      <alignment horizontal="center" vertical="center" wrapText="1"/>
    </xf>
    <xf numFmtId="4" fontId="19" fillId="0" borderId="1" xfId="0" applyNumberFormat="1" applyFont="1" applyFill="1" applyBorder="1" applyAlignment="1">
      <alignment vertical="center" wrapText="1"/>
    </xf>
    <xf numFmtId="49" fontId="20" fillId="0" borderId="1" xfId="0" applyNumberFormat="1" applyFont="1" applyFill="1" applyBorder="1" applyAlignment="1">
      <alignment horizontal="center" vertical="center" wrapText="1"/>
    </xf>
    <xf numFmtId="4" fontId="20" fillId="0" borderId="1" xfId="0" applyNumberFormat="1" applyFont="1" applyFill="1" applyBorder="1" applyAlignment="1">
      <alignment vertical="center" wrapText="1"/>
    </xf>
    <xf numFmtId="0" fontId="21" fillId="0" borderId="0" xfId="0" applyFont="1" applyFill="1" applyBorder="1"/>
    <xf numFmtId="49" fontId="22" fillId="0" borderId="3" xfId="0" applyNumberFormat="1" applyFont="1" applyFill="1" applyBorder="1" applyAlignment="1">
      <alignment horizontal="center" vertical="center" wrapText="1"/>
    </xf>
    <xf numFmtId="4" fontId="22" fillId="0" borderId="3" xfId="0" applyNumberFormat="1" applyFont="1" applyFill="1" applyBorder="1" applyAlignment="1">
      <alignment vertical="center" wrapText="1"/>
    </xf>
    <xf numFmtId="0" fontId="23" fillId="0" borderId="0" xfId="0" applyFont="1" applyFill="1" applyBorder="1"/>
    <xf numFmtId="0" fontId="18" fillId="0" borderId="0" xfId="0" applyFont="1" applyFill="1"/>
    <xf numFmtId="0" fontId="16" fillId="0" borderId="0" xfId="0" applyFont="1" applyFill="1"/>
    <xf numFmtId="49" fontId="22" fillId="0" borderId="1" xfId="0" applyNumberFormat="1" applyFont="1" applyFill="1" applyBorder="1" applyAlignment="1">
      <alignment horizontal="center" vertical="center" wrapText="1"/>
    </xf>
    <xf numFmtId="4" fontId="22" fillId="0" borderId="1" xfId="0" applyNumberFormat="1" applyFont="1" applyFill="1" applyBorder="1" applyAlignment="1">
      <alignment vertical="center" wrapText="1"/>
    </xf>
    <xf numFmtId="49" fontId="8" fillId="0" borderId="1" xfId="2" applyNumberFormat="1" applyFont="1" applyFill="1" applyBorder="1" applyAlignment="1">
      <alignment horizontal="center" vertical="center" wrapText="1"/>
    </xf>
    <xf numFmtId="0" fontId="25" fillId="0" borderId="0" xfId="0" applyFont="1" applyFill="1" applyBorder="1"/>
    <xf numFmtId="0" fontId="26" fillId="0" borderId="0" xfId="0" applyFont="1" applyFill="1" applyBorder="1"/>
    <xf numFmtId="4" fontId="20" fillId="0" borderId="3" xfId="0" applyNumberFormat="1" applyFont="1" applyFill="1" applyBorder="1" applyAlignment="1">
      <alignment vertical="center" wrapText="1"/>
    </xf>
    <xf numFmtId="0" fontId="6" fillId="0" borderId="0" xfId="0" applyFont="1" applyAlignment="1">
      <alignment horizontal="center"/>
    </xf>
    <xf numFmtId="49" fontId="4" fillId="0" borderId="0" xfId="0" applyNumberFormat="1" applyFont="1" applyFill="1" applyAlignment="1"/>
    <xf numFmtId="49" fontId="4" fillId="0" borderId="0" xfId="0" applyNumberFormat="1" applyFont="1" applyFill="1" applyAlignment="1">
      <alignment horizontal="center"/>
    </xf>
    <xf numFmtId="49" fontId="6" fillId="0" borderId="0" xfId="0" applyNumberFormat="1" applyFont="1" applyFill="1" applyAlignment="1">
      <alignment horizontal="center"/>
    </xf>
    <xf numFmtId="49" fontId="22" fillId="0" borderId="1" xfId="0" applyNumberFormat="1" applyFont="1" applyFill="1" applyBorder="1" applyAlignment="1">
      <alignment horizontal="center"/>
    </xf>
    <xf numFmtId="49" fontId="4" fillId="0" borderId="1" xfId="0" applyNumberFormat="1" applyFont="1" applyFill="1" applyBorder="1" applyAlignment="1">
      <alignment horizontal="center"/>
    </xf>
    <xf numFmtId="49" fontId="5" fillId="0" borderId="1" xfId="0" applyNumberFormat="1" applyFont="1" applyFill="1" applyBorder="1" applyAlignment="1">
      <alignment horizontal="center"/>
    </xf>
    <xf numFmtId="49" fontId="5" fillId="0" borderId="1" xfId="0" applyNumberFormat="1" applyFont="1" applyFill="1" applyBorder="1" applyAlignment="1">
      <alignment horizontal="center" vertical="center"/>
    </xf>
    <xf numFmtId="0" fontId="4" fillId="0" borderId="0" xfId="0" applyFont="1" applyFill="1" applyAlignment="1"/>
    <xf numFmtId="0" fontId="8" fillId="0" borderId="2" xfId="0" applyFont="1" applyFill="1" applyBorder="1" applyAlignment="1">
      <alignment horizontal="right" wrapText="1"/>
    </xf>
    <xf numFmtId="0" fontId="6" fillId="0" borderId="0" xfId="0" applyFont="1" applyAlignment="1">
      <alignment horizontal="left"/>
    </xf>
    <xf numFmtId="49" fontId="14" fillId="0" borderId="0" xfId="0" applyNumberFormat="1" applyFont="1" applyFill="1" applyBorder="1" applyAlignment="1">
      <alignment horizontal="center" vertical="top" wrapText="1"/>
    </xf>
    <xf numFmtId="0" fontId="14" fillId="0" borderId="0" xfId="0" applyFont="1" applyFill="1" applyBorder="1" applyAlignment="1">
      <alignment horizontal="center" vertical="top" wrapText="1"/>
    </xf>
    <xf numFmtId="0" fontId="28" fillId="0" borderId="0" xfId="0" applyFont="1" applyFill="1" applyBorder="1"/>
    <xf numFmtId="49" fontId="12" fillId="0" borderId="0" xfId="0" applyNumberFormat="1" applyFont="1" applyFill="1" applyBorder="1" applyAlignment="1">
      <alignment horizontal="center" vertical="top" wrapText="1"/>
    </xf>
    <xf numFmtId="0" fontId="6" fillId="0" borderId="0" xfId="0" applyFont="1" applyFill="1" applyAlignment="1">
      <alignment wrapText="1"/>
    </xf>
    <xf numFmtId="0" fontId="28" fillId="0" borderId="0" xfId="0" applyFont="1" applyFill="1"/>
    <xf numFmtId="49" fontId="29" fillId="0" borderId="0" xfId="0" applyNumberFormat="1" applyFont="1" applyFill="1" applyAlignment="1">
      <alignment horizontal="left"/>
    </xf>
    <xf numFmtId="0" fontId="30" fillId="0" borderId="0" xfId="0" applyFont="1" applyFill="1"/>
    <xf numFmtId="0" fontId="29" fillId="0" borderId="0" xfId="0" applyFont="1" applyFill="1"/>
    <xf numFmtId="0" fontId="6" fillId="0" borderId="0" xfId="0" applyFont="1" applyAlignment="1">
      <alignment horizontal="left"/>
    </xf>
    <xf numFmtId="0" fontId="6" fillId="0" borderId="0" xfId="0" applyFont="1" applyAlignment="1">
      <alignment horizontal="center"/>
    </xf>
    <xf numFmtId="4" fontId="4" fillId="0" borderId="4" xfId="0" applyNumberFormat="1" applyFont="1" applyFill="1" applyBorder="1" applyAlignment="1">
      <alignment vertical="center" wrapText="1"/>
    </xf>
    <xf numFmtId="4" fontId="5" fillId="0" borderId="4" xfId="0" applyNumberFormat="1" applyFont="1" applyFill="1" applyBorder="1" applyAlignment="1">
      <alignment vertical="center" wrapText="1"/>
    </xf>
    <xf numFmtId="0" fontId="8" fillId="0" borderId="1"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31" fillId="0" borderId="0" xfId="0" applyFont="1" applyFill="1" applyAlignment="1">
      <alignment horizontal="center"/>
    </xf>
    <xf numFmtId="0" fontId="8" fillId="0" borderId="1" xfId="2" applyFont="1" applyFill="1" applyBorder="1" applyAlignment="1">
      <alignment horizontal="left" vertical="center" wrapText="1"/>
    </xf>
    <xf numFmtId="0" fontId="2" fillId="0" borderId="1" xfId="0" applyFont="1" applyFill="1" applyBorder="1" applyAlignment="1">
      <alignment horizontal="center" vertical="center" wrapText="1"/>
    </xf>
    <xf numFmtId="0" fontId="22" fillId="0" borderId="5"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1" fillId="0" borderId="0" xfId="0" applyFont="1" applyFill="1" applyAlignment="1">
      <alignment horizontal="center" wrapText="1"/>
    </xf>
    <xf numFmtId="0" fontId="27" fillId="0" borderId="0" xfId="0" applyFont="1" applyFill="1" applyBorder="1" applyAlignment="1">
      <alignment horizontal="center" vertical="top" wrapText="1"/>
    </xf>
    <xf numFmtId="0" fontId="14" fillId="0" borderId="1" xfId="0" applyFont="1" applyFill="1" applyBorder="1" applyAlignment="1">
      <alignment horizontal="center" vertical="center" wrapText="1"/>
    </xf>
    <xf numFmtId="49" fontId="9" fillId="0" borderId="0" xfId="0" applyNumberFormat="1" applyFont="1" applyFill="1" applyBorder="1" applyAlignment="1">
      <alignment horizontal="center" wrapText="1"/>
    </xf>
    <xf numFmtId="0" fontId="8" fillId="0" borderId="0" xfId="0" applyFont="1" applyFill="1" applyBorder="1" applyAlignment="1">
      <alignment horizontal="center" vertical="top" wrapText="1"/>
    </xf>
    <xf numFmtId="0" fontId="6" fillId="0" borderId="0" xfId="0" applyFont="1" applyAlignment="1">
      <alignment horizontal="center"/>
    </xf>
    <xf numFmtId="0" fontId="27" fillId="0" borderId="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49" fontId="4" fillId="0" borderId="0" xfId="0" applyNumberFormat="1" applyFont="1" applyFill="1" applyAlignment="1">
      <alignment horizontal="left"/>
    </xf>
    <xf numFmtId="0" fontId="6" fillId="0" borderId="0" xfId="0" applyFont="1" applyAlignment="1">
      <alignment horizontal="left"/>
    </xf>
    <xf numFmtId="0" fontId="7" fillId="0" borderId="0" xfId="0" applyFont="1" applyAlignment="1">
      <alignment horizontal="left"/>
    </xf>
    <xf numFmtId="0" fontId="14" fillId="0" borderId="1" xfId="0" applyFont="1" applyFill="1" applyBorder="1" applyAlignment="1">
      <alignment horizontal="left" vertical="center" wrapText="1"/>
    </xf>
  </cellXfs>
  <cellStyles count="3">
    <cellStyle name="Normal_Доходи" xfId="1"/>
    <cellStyle name="Обычный" xfId="0" builtinId="0"/>
    <cellStyle name="Обычный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tabSelected="1" view="pageBreakPreview" zoomScale="30" zoomScaleNormal="100" zoomScaleSheetLayoutView="30" zoomScalePageLayoutView="73" workbookViewId="0">
      <selection activeCell="A14" sqref="A14:E14"/>
    </sheetView>
  </sheetViews>
  <sheetFormatPr defaultRowHeight="50.25" x14ac:dyDescent="0.7"/>
  <cols>
    <col min="1" max="1" width="96.42578125" style="5" customWidth="1"/>
    <col min="2" max="2" width="92.42578125" style="42" customWidth="1"/>
    <col min="3" max="3" width="216.42578125" style="2" customWidth="1"/>
    <col min="4" max="4" width="136.140625" style="2" customWidth="1"/>
    <col min="5" max="5" width="78.140625" style="2" customWidth="1"/>
    <col min="6" max="16384" width="9.140625" style="1"/>
  </cols>
  <sheetData>
    <row r="1" spans="1:5" ht="76.5" customHeight="1" x14ac:dyDescent="0.8">
      <c r="C1" s="80" t="s">
        <v>85</v>
      </c>
      <c r="D1" s="80"/>
      <c r="E1" s="80"/>
    </row>
    <row r="2" spans="1:5" ht="49.5" customHeight="1" x14ac:dyDescent="0.8">
      <c r="C2" s="40" t="s">
        <v>83</v>
      </c>
      <c r="D2" s="89" t="s">
        <v>88</v>
      </c>
      <c r="E2" s="89"/>
    </row>
    <row r="3" spans="1:5" ht="49.5" customHeight="1" x14ac:dyDescent="0.8">
      <c r="C3" s="40"/>
      <c r="D3" s="89" t="s">
        <v>86</v>
      </c>
      <c r="E3" s="89"/>
    </row>
    <row r="4" spans="1:5" ht="49.5" customHeight="1" x14ac:dyDescent="0.8">
      <c r="C4" s="40"/>
      <c r="D4" s="89" t="s">
        <v>84</v>
      </c>
      <c r="E4" s="89"/>
    </row>
    <row r="5" spans="1:5" ht="49.5" customHeight="1" x14ac:dyDescent="0.8">
      <c r="C5" s="40"/>
      <c r="D5" s="89" t="s">
        <v>87</v>
      </c>
      <c r="E5" s="89"/>
    </row>
    <row r="6" spans="1:5" ht="49.5" customHeight="1" x14ac:dyDescent="0.8">
      <c r="C6" s="40"/>
      <c r="D6" s="89" t="s">
        <v>90</v>
      </c>
      <c r="E6" s="89"/>
    </row>
    <row r="7" spans="1:5" ht="49.5" customHeight="1" x14ac:dyDescent="0.8">
      <c r="C7" s="61"/>
      <c r="D7" s="60" t="s">
        <v>91</v>
      </c>
      <c r="E7" s="60"/>
    </row>
    <row r="8" spans="1:5" ht="49.5" customHeight="1" x14ac:dyDescent="0.8">
      <c r="C8" s="40"/>
      <c r="D8" s="90" t="s">
        <v>93</v>
      </c>
      <c r="E8" s="90"/>
    </row>
    <row r="9" spans="1:5" ht="34.5" customHeight="1" x14ac:dyDescent="0.8">
      <c r="C9" s="89"/>
      <c r="D9" s="89"/>
      <c r="E9" s="50"/>
    </row>
    <row r="10" spans="1:5" s="3" customFormat="1" ht="34.5" hidden="1" customHeight="1" x14ac:dyDescent="0.7">
      <c r="A10" s="41"/>
      <c r="B10" s="42"/>
      <c r="C10" s="48"/>
      <c r="D10" s="48"/>
      <c r="E10" s="48"/>
    </row>
    <row r="11" spans="1:5" ht="59.25" customHeight="1" x14ac:dyDescent="0.95">
      <c r="A11" s="75" t="s">
        <v>43</v>
      </c>
      <c r="B11" s="75"/>
      <c r="C11" s="75"/>
      <c r="D11" s="75"/>
      <c r="E11" s="75"/>
    </row>
    <row r="12" spans="1:5" ht="49.5" customHeight="1" x14ac:dyDescent="0.7">
      <c r="A12" s="78" t="s">
        <v>41</v>
      </c>
      <c r="B12" s="78"/>
      <c r="C12" s="78"/>
      <c r="D12" s="78"/>
      <c r="E12" s="78"/>
    </row>
    <row r="13" spans="1:5" ht="61.5" customHeight="1" x14ac:dyDescent="0.2">
      <c r="A13" s="79" t="s">
        <v>42</v>
      </c>
      <c r="B13" s="79"/>
      <c r="C13" s="79"/>
      <c r="D13" s="79"/>
      <c r="E13" s="79"/>
    </row>
    <row r="14" spans="1:5" ht="81.75" customHeight="1" x14ac:dyDescent="0.2">
      <c r="A14" s="76" t="s">
        <v>10</v>
      </c>
      <c r="B14" s="76"/>
      <c r="C14" s="76"/>
      <c r="D14" s="76"/>
      <c r="E14" s="76"/>
    </row>
    <row r="15" spans="1:5" ht="60.75" customHeight="1" x14ac:dyDescent="0.7">
      <c r="A15" s="12"/>
      <c r="B15" s="12"/>
      <c r="C15" s="11"/>
      <c r="D15" s="11"/>
      <c r="E15" s="49" t="s">
        <v>17</v>
      </c>
    </row>
    <row r="16" spans="1:5" s="6" customFormat="1" ht="174" customHeight="1" x14ac:dyDescent="0.2">
      <c r="A16" s="13" t="s">
        <v>11</v>
      </c>
      <c r="B16" s="69" t="s">
        <v>12</v>
      </c>
      <c r="C16" s="69"/>
      <c r="D16" s="69"/>
      <c r="E16" s="20" t="s">
        <v>3</v>
      </c>
    </row>
    <row r="17" spans="1:5" s="19" customFormat="1" ht="75.75" customHeight="1" x14ac:dyDescent="0.85">
      <c r="A17" s="77" t="s">
        <v>13</v>
      </c>
      <c r="B17" s="77"/>
      <c r="C17" s="77"/>
      <c r="D17" s="77"/>
      <c r="E17" s="77"/>
    </row>
    <row r="18" spans="1:5" s="6" customFormat="1" ht="75.75" customHeight="1" x14ac:dyDescent="0.2">
      <c r="A18" s="13" t="s">
        <v>29</v>
      </c>
      <c r="B18" s="69" t="s">
        <v>28</v>
      </c>
      <c r="C18" s="69"/>
      <c r="D18" s="69"/>
      <c r="E18" s="9">
        <f>E19</f>
        <v>571788600</v>
      </c>
    </row>
    <row r="19" spans="1:5" ht="75.75" customHeight="1" x14ac:dyDescent="0.2">
      <c r="A19" s="14">
        <v>99000000000</v>
      </c>
      <c r="B19" s="64" t="s">
        <v>25</v>
      </c>
      <c r="C19" s="64"/>
      <c r="D19" s="64"/>
      <c r="E19" s="10">
        <v>571788600</v>
      </c>
    </row>
    <row r="20" spans="1:5" s="8" customFormat="1" ht="96.75" customHeight="1" x14ac:dyDescent="0.2">
      <c r="A20" s="13">
        <v>41051000</v>
      </c>
      <c r="B20" s="69" t="s">
        <v>6</v>
      </c>
      <c r="C20" s="69"/>
      <c r="D20" s="69"/>
      <c r="E20" s="9">
        <f>E21</f>
        <v>4465990</v>
      </c>
    </row>
    <row r="21" spans="1:5" ht="75.75" customHeight="1" x14ac:dyDescent="0.2">
      <c r="A21" s="14">
        <v>18100000000</v>
      </c>
      <c r="B21" s="64" t="s">
        <v>1</v>
      </c>
      <c r="C21" s="64"/>
      <c r="D21" s="64"/>
      <c r="E21" s="10">
        <f>E24+E26</f>
        <v>4465990</v>
      </c>
    </row>
    <row r="22" spans="1:5" s="6" customFormat="1" ht="75.75" customHeight="1" x14ac:dyDescent="0.2">
      <c r="A22" s="13"/>
      <c r="B22" s="69" t="s">
        <v>2</v>
      </c>
      <c r="C22" s="69"/>
      <c r="D22" s="69"/>
      <c r="E22" s="9"/>
    </row>
    <row r="23" spans="1:5" s="6" customFormat="1" ht="75.75" customHeight="1" x14ac:dyDescent="0.2">
      <c r="A23" s="13"/>
      <c r="B23" s="69" t="s">
        <v>5</v>
      </c>
      <c r="C23" s="69"/>
      <c r="D23" s="69"/>
      <c r="E23" s="9">
        <f>E24</f>
        <v>1952020</v>
      </c>
    </row>
    <row r="24" spans="1:5" ht="75.75" customHeight="1" x14ac:dyDescent="0.2">
      <c r="A24" s="14">
        <v>18100000000</v>
      </c>
      <c r="B24" s="64" t="s">
        <v>1</v>
      </c>
      <c r="C24" s="64"/>
      <c r="D24" s="64"/>
      <c r="E24" s="10">
        <v>1952020</v>
      </c>
    </row>
    <row r="25" spans="1:5" s="6" customFormat="1" ht="75.75" customHeight="1" x14ac:dyDescent="0.2">
      <c r="A25" s="13"/>
      <c r="B25" s="69" t="s">
        <v>4</v>
      </c>
      <c r="C25" s="69"/>
      <c r="D25" s="69"/>
      <c r="E25" s="9">
        <f>E26</f>
        <v>2513970</v>
      </c>
    </row>
    <row r="26" spans="1:5" ht="75.75" customHeight="1" x14ac:dyDescent="0.2">
      <c r="A26" s="14">
        <v>18100000000</v>
      </c>
      <c r="B26" s="64" t="s">
        <v>1</v>
      </c>
      <c r="C26" s="64"/>
      <c r="D26" s="64"/>
      <c r="E26" s="10">
        <v>2513970</v>
      </c>
    </row>
    <row r="27" spans="1:5" s="32" customFormat="1" ht="116.25" hidden="1" customHeight="1" x14ac:dyDescent="0.2">
      <c r="A27" s="22">
        <v>41051200</v>
      </c>
      <c r="B27" s="85" t="s">
        <v>7</v>
      </c>
      <c r="C27" s="85"/>
      <c r="D27" s="85"/>
      <c r="E27" s="23">
        <f>E28</f>
        <v>0</v>
      </c>
    </row>
    <row r="28" spans="1:5" s="33" customFormat="1" ht="75.75" hidden="1" customHeight="1" x14ac:dyDescent="0.2">
      <c r="A28" s="24">
        <v>18100000000</v>
      </c>
      <c r="B28" s="86" t="s">
        <v>1</v>
      </c>
      <c r="C28" s="86"/>
      <c r="D28" s="86"/>
      <c r="E28" s="25"/>
    </row>
    <row r="29" spans="1:5" s="33" customFormat="1" ht="75.75" hidden="1" customHeight="1" x14ac:dyDescent="0.2">
      <c r="A29" s="24"/>
      <c r="B29" s="85" t="s">
        <v>2</v>
      </c>
      <c r="C29" s="85"/>
      <c r="D29" s="85"/>
      <c r="E29" s="25"/>
    </row>
    <row r="30" spans="1:5" s="32" customFormat="1" ht="132.75" hidden="1" customHeight="1" x14ac:dyDescent="0.2">
      <c r="A30" s="22"/>
      <c r="B30" s="85" t="s">
        <v>30</v>
      </c>
      <c r="C30" s="85"/>
      <c r="D30" s="85"/>
      <c r="E30" s="23">
        <f>E31</f>
        <v>0</v>
      </c>
    </row>
    <row r="31" spans="1:5" s="33" customFormat="1" ht="75.75" hidden="1" customHeight="1" x14ac:dyDescent="0.2">
      <c r="A31" s="24">
        <v>18100000000</v>
      </c>
      <c r="B31" s="86" t="s">
        <v>1</v>
      </c>
      <c r="C31" s="86"/>
      <c r="D31" s="86"/>
      <c r="E31" s="25"/>
    </row>
    <row r="32" spans="1:5" s="32" customFormat="1" ht="129.75" hidden="1" customHeight="1" x14ac:dyDescent="0.2">
      <c r="A32" s="22"/>
      <c r="B32" s="85" t="s">
        <v>31</v>
      </c>
      <c r="C32" s="85"/>
      <c r="D32" s="85"/>
      <c r="E32" s="23">
        <f>E33</f>
        <v>0</v>
      </c>
    </row>
    <row r="33" spans="1:5" s="33" customFormat="1" ht="75.75" hidden="1" customHeight="1" x14ac:dyDescent="0.2">
      <c r="A33" s="24">
        <v>18100000000</v>
      </c>
      <c r="B33" s="86" t="s">
        <v>1</v>
      </c>
      <c r="C33" s="86"/>
      <c r="D33" s="86"/>
      <c r="E33" s="25"/>
    </row>
    <row r="34" spans="1:5" s="8" customFormat="1" ht="96.75" customHeight="1" x14ac:dyDescent="0.2">
      <c r="A34" s="13" t="s">
        <v>46</v>
      </c>
      <c r="B34" s="69" t="s">
        <v>47</v>
      </c>
      <c r="C34" s="69"/>
      <c r="D34" s="69"/>
      <c r="E34" s="9">
        <f>E35+E36+E38+E39+E40+E41+E42+E43+E44+E45+E46</f>
        <v>493540</v>
      </c>
    </row>
    <row r="35" spans="1:5" s="8" customFormat="1" ht="96.75" customHeight="1" x14ac:dyDescent="0.2">
      <c r="A35" s="36" t="s">
        <v>49</v>
      </c>
      <c r="B35" s="68" t="s">
        <v>50</v>
      </c>
      <c r="C35" s="68"/>
      <c r="D35" s="68"/>
      <c r="E35" s="10">
        <v>71580</v>
      </c>
    </row>
    <row r="36" spans="1:5" s="8" customFormat="1" ht="96.75" customHeight="1" x14ac:dyDescent="0.2">
      <c r="A36" s="36" t="s">
        <v>51</v>
      </c>
      <c r="B36" s="68" t="s">
        <v>52</v>
      </c>
      <c r="C36" s="68"/>
      <c r="D36" s="68"/>
      <c r="E36" s="10">
        <v>36670</v>
      </c>
    </row>
    <row r="37" spans="1:5" s="8" customFormat="1" ht="99" x14ac:dyDescent="0.2">
      <c r="A37" s="13" t="s">
        <v>11</v>
      </c>
      <c r="B37" s="69" t="s">
        <v>12</v>
      </c>
      <c r="C37" s="69"/>
      <c r="D37" s="69"/>
      <c r="E37" s="20" t="s">
        <v>3</v>
      </c>
    </row>
    <row r="38" spans="1:5" s="8" customFormat="1" ht="96.75" customHeight="1" x14ac:dyDescent="0.2">
      <c r="A38" s="36" t="s">
        <v>53</v>
      </c>
      <c r="B38" s="68" t="s">
        <v>54</v>
      </c>
      <c r="C38" s="68"/>
      <c r="D38" s="68"/>
      <c r="E38" s="10">
        <v>20610</v>
      </c>
    </row>
    <row r="39" spans="1:5" s="8" customFormat="1" ht="96.75" customHeight="1" x14ac:dyDescent="0.2">
      <c r="A39" s="36" t="s">
        <v>55</v>
      </c>
      <c r="B39" s="68" t="s">
        <v>56</v>
      </c>
      <c r="C39" s="68"/>
      <c r="D39" s="68"/>
      <c r="E39" s="10">
        <v>40220</v>
      </c>
    </row>
    <row r="40" spans="1:5" s="8" customFormat="1" ht="96.75" customHeight="1" x14ac:dyDescent="0.2">
      <c r="A40" s="36" t="s">
        <v>57</v>
      </c>
      <c r="B40" s="68" t="s">
        <v>58</v>
      </c>
      <c r="C40" s="68"/>
      <c r="D40" s="68"/>
      <c r="E40" s="10">
        <v>25100</v>
      </c>
    </row>
    <row r="41" spans="1:5" s="8" customFormat="1" ht="96.75" customHeight="1" x14ac:dyDescent="0.2">
      <c r="A41" s="36" t="s">
        <v>59</v>
      </c>
      <c r="B41" s="68" t="s">
        <v>60</v>
      </c>
      <c r="C41" s="68"/>
      <c r="D41" s="68"/>
      <c r="E41" s="10">
        <v>34780</v>
      </c>
    </row>
    <row r="42" spans="1:5" s="8" customFormat="1" ht="96.75" customHeight="1" x14ac:dyDescent="0.2">
      <c r="A42" s="36" t="s">
        <v>61</v>
      </c>
      <c r="B42" s="68" t="s">
        <v>62</v>
      </c>
      <c r="C42" s="68"/>
      <c r="D42" s="68"/>
      <c r="E42" s="10">
        <v>60000</v>
      </c>
    </row>
    <row r="43" spans="1:5" s="8" customFormat="1" ht="96.75" customHeight="1" x14ac:dyDescent="0.2">
      <c r="A43" s="36" t="s">
        <v>63</v>
      </c>
      <c r="B43" s="68" t="s">
        <v>64</v>
      </c>
      <c r="C43" s="68"/>
      <c r="D43" s="68"/>
      <c r="E43" s="10">
        <v>64540</v>
      </c>
    </row>
    <row r="44" spans="1:5" s="8" customFormat="1" ht="96.75" customHeight="1" x14ac:dyDescent="0.2">
      <c r="A44" s="36" t="s">
        <v>65</v>
      </c>
      <c r="B44" s="68" t="s">
        <v>9</v>
      </c>
      <c r="C44" s="68"/>
      <c r="D44" s="68"/>
      <c r="E44" s="10">
        <v>36200</v>
      </c>
    </row>
    <row r="45" spans="1:5" s="33" customFormat="1" ht="75.75" customHeight="1" x14ac:dyDescent="0.2">
      <c r="A45" s="36" t="s">
        <v>66</v>
      </c>
      <c r="B45" s="68" t="s">
        <v>67</v>
      </c>
      <c r="C45" s="68"/>
      <c r="D45" s="68"/>
      <c r="E45" s="35">
        <v>48840</v>
      </c>
    </row>
    <row r="46" spans="1:5" s="33" customFormat="1" ht="75.75" customHeight="1" x14ac:dyDescent="0.2">
      <c r="A46" s="36" t="s">
        <v>68</v>
      </c>
      <c r="B46" s="68" t="s">
        <v>69</v>
      </c>
      <c r="C46" s="68"/>
      <c r="D46" s="68"/>
      <c r="E46" s="35">
        <v>55000</v>
      </c>
    </row>
    <row r="47" spans="1:5" s="6" customFormat="1" ht="75.75" customHeight="1" x14ac:dyDescent="0.2">
      <c r="A47" s="13">
        <v>41053900</v>
      </c>
      <c r="B47" s="69" t="s">
        <v>32</v>
      </c>
      <c r="C47" s="69"/>
      <c r="D47" s="69"/>
      <c r="E47" s="9">
        <f>E48</f>
        <v>1293200</v>
      </c>
    </row>
    <row r="48" spans="1:5" ht="75.75" customHeight="1" x14ac:dyDescent="0.2">
      <c r="A48" s="14">
        <v>18100000000</v>
      </c>
      <c r="B48" s="64" t="s">
        <v>1</v>
      </c>
      <c r="C48" s="64"/>
      <c r="D48" s="64"/>
      <c r="E48" s="10">
        <f>E51+E53+E55+E57+E59+E62+E64</f>
        <v>1293200</v>
      </c>
    </row>
    <row r="49" spans="1:5" ht="75.75" customHeight="1" x14ac:dyDescent="0.2">
      <c r="A49" s="14"/>
      <c r="B49" s="69" t="s">
        <v>2</v>
      </c>
      <c r="C49" s="69"/>
      <c r="D49" s="69"/>
      <c r="E49" s="10"/>
    </row>
    <row r="50" spans="1:5" s="6" customFormat="1" ht="75.75" customHeight="1" x14ac:dyDescent="0.2">
      <c r="A50" s="13"/>
      <c r="B50" s="69" t="s">
        <v>33</v>
      </c>
      <c r="C50" s="69"/>
      <c r="D50" s="69"/>
      <c r="E50" s="9">
        <f>E51</f>
        <v>713800</v>
      </c>
    </row>
    <row r="51" spans="1:5" ht="75.75" customHeight="1" x14ac:dyDescent="0.2">
      <c r="A51" s="14">
        <v>18100000000</v>
      </c>
      <c r="B51" s="64" t="s">
        <v>1</v>
      </c>
      <c r="C51" s="64"/>
      <c r="D51" s="64"/>
      <c r="E51" s="10">
        <v>713800</v>
      </c>
    </row>
    <row r="52" spans="1:5" s="6" customFormat="1" ht="159.75" customHeight="1" x14ac:dyDescent="0.2">
      <c r="A52" s="13"/>
      <c r="B52" s="69" t="s">
        <v>74</v>
      </c>
      <c r="C52" s="69"/>
      <c r="D52" s="69"/>
      <c r="E52" s="9">
        <f>E53</f>
        <v>259200</v>
      </c>
    </row>
    <row r="53" spans="1:5" ht="75.75" customHeight="1" x14ac:dyDescent="0.2">
      <c r="A53" s="14">
        <v>18100000000</v>
      </c>
      <c r="B53" s="64" t="s">
        <v>1</v>
      </c>
      <c r="C53" s="64"/>
      <c r="D53" s="64"/>
      <c r="E53" s="10">
        <v>259200</v>
      </c>
    </row>
    <row r="54" spans="1:5" s="6" customFormat="1" ht="96.75" hidden="1" customHeight="1" x14ac:dyDescent="0.2">
      <c r="A54" s="13"/>
      <c r="B54" s="69" t="s">
        <v>34</v>
      </c>
      <c r="C54" s="69"/>
      <c r="D54" s="69"/>
      <c r="E54" s="9">
        <f>E55</f>
        <v>0</v>
      </c>
    </row>
    <row r="55" spans="1:5" ht="75.75" hidden="1" customHeight="1" x14ac:dyDescent="0.2">
      <c r="A55" s="14">
        <v>18100000000</v>
      </c>
      <c r="B55" s="64" t="s">
        <v>1</v>
      </c>
      <c r="C55" s="64"/>
      <c r="D55" s="64"/>
      <c r="E55" s="10"/>
    </row>
    <row r="56" spans="1:5" s="6" customFormat="1" ht="75.75" customHeight="1" x14ac:dyDescent="0.2">
      <c r="A56" s="13"/>
      <c r="B56" s="69" t="s">
        <v>35</v>
      </c>
      <c r="C56" s="69"/>
      <c r="D56" s="69"/>
      <c r="E56" s="9">
        <f>E57</f>
        <v>260200</v>
      </c>
    </row>
    <row r="57" spans="1:5" ht="75.75" customHeight="1" x14ac:dyDescent="0.2">
      <c r="A57" s="14">
        <v>18100000000</v>
      </c>
      <c r="B57" s="64" t="s">
        <v>1</v>
      </c>
      <c r="C57" s="64"/>
      <c r="D57" s="64"/>
      <c r="E57" s="10">
        <v>260200</v>
      </c>
    </row>
    <row r="58" spans="1:5" s="6" customFormat="1" ht="120.75" customHeight="1" x14ac:dyDescent="0.2">
      <c r="A58" s="13"/>
      <c r="B58" s="69" t="s">
        <v>78</v>
      </c>
      <c r="C58" s="69"/>
      <c r="D58" s="69"/>
      <c r="E58" s="9">
        <f>E59</f>
        <v>48000</v>
      </c>
    </row>
    <row r="59" spans="1:5" ht="75.75" customHeight="1" x14ac:dyDescent="0.2">
      <c r="A59" s="14">
        <v>18100000000</v>
      </c>
      <c r="B59" s="64" t="s">
        <v>1</v>
      </c>
      <c r="C59" s="64"/>
      <c r="D59" s="64"/>
      <c r="E59" s="10">
        <v>48000</v>
      </c>
    </row>
    <row r="60" spans="1:5" ht="171" customHeight="1" x14ac:dyDescent="0.2">
      <c r="A60" s="13" t="s">
        <v>11</v>
      </c>
      <c r="B60" s="69" t="s">
        <v>12</v>
      </c>
      <c r="C60" s="69"/>
      <c r="D60" s="69"/>
      <c r="E60" s="20" t="s">
        <v>3</v>
      </c>
    </row>
    <row r="61" spans="1:5" s="6" customFormat="1" ht="120.75" hidden="1" customHeight="1" x14ac:dyDescent="0.2">
      <c r="A61" s="13"/>
      <c r="B61" s="69" t="s">
        <v>36</v>
      </c>
      <c r="C61" s="69"/>
      <c r="D61" s="69"/>
      <c r="E61" s="9">
        <f>E62</f>
        <v>0</v>
      </c>
    </row>
    <row r="62" spans="1:5" ht="75.75" hidden="1" customHeight="1" x14ac:dyDescent="0.2">
      <c r="A62" s="14">
        <v>18100000000</v>
      </c>
      <c r="B62" s="64" t="s">
        <v>1</v>
      </c>
      <c r="C62" s="64"/>
      <c r="D62" s="64"/>
      <c r="E62" s="10"/>
    </row>
    <row r="63" spans="1:5" ht="118.5" customHeight="1" x14ac:dyDescent="0.2">
      <c r="A63" s="13"/>
      <c r="B63" s="69" t="s">
        <v>71</v>
      </c>
      <c r="C63" s="69"/>
      <c r="D63" s="69"/>
      <c r="E63" s="9">
        <f>E64</f>
        <v>12000</v>
      </c>
    </row>
    <row r="64" spans="1:5" ht="75.75" customHeight="1" x14ac:dyDescent="0.2">
      <c r="A64" s="14">
        <v>18100000000</v>
      </c>
      <c r="B64" s="64" t="s">
        <v>1</v>
      </c>
      <c r="C64" s="64"/>
      <c r="D64" s="64"/>
      <c r="E64" s="10">
        <v>12000</v>
      </c>
    </row>
    <row r="65" spans="1:5" s="19" customFormat="1" ht="75.75" customHeight="1" x14ac:dyDescent="0.85">
      <c r="A65" s="13" t="s">
        <v>0</v>
      </c>
      <c r="B65" s="87" t="s">
        <v>37</v>
      </c>
      <c r="C65" s="87"/>
      <c r="D65" s="87"/>
      <c r="E65" s="9">
        <f>E66</f>
        <v>578041330</v>
      </c>
    </row>
    <row r="66" spans="1:5" s="19" customFormat="1" ht="75.75" customHeight="1" x14ac:dyDescent="0.85">
      <c r="A66" s="13" t="s">
        <v>0</v>
      </c>
      <c r="B66" s="87" t="s">
        <v>15</v>
      </c>
      <c r="C66" s="87"/>
      <c r="D66" s="87"/>
      <c r="E66" s="9">
        <f>E47+E20+E18+E27+E34</f>
        <v>578041330</v>
      </c>
    </row>
    <row r="67" spans="1:5" s="4" customFormat="1" ht="99.75" customHeight="1" x14ac:dyDescent="0.2">
      <c r="A67" s="81" t="s">
        <v>18</v>
      </c>
      <c r="B67" s="81"/>
      <c r="C67" s="81"/>
      <c r="D67" s="81"/>
      <c r="E67" s="81"/>
    </row>
    <row r="68" spans="1:5" s="4" customFormat="1" ht="60.75" customHeight="1" x14ac:dyDescent="0.7">
      <c r="A68" s="12"/>
      <c r="B68" s="12"/>
      <c r="C68" s="11"/>
      <c r="D68" s="11"/>
      <c r="E68" s="49" t="s">
        <v>17</v>
      </c>
    </row>
    <row r="69" spans="1:5" s="7" customFormat="1" ht="265.5" customHeight="1" x14ac:dyDescent="0.2">
      <c r="A69" s="13" t="s">
        <v>19</v>
      </c>
      <c r="B69" s="13" t="s">
        <v>20</v>
      </c>
      <c r="C69" s="69" t="s">
        <v>23</v>
      </c>
      <c r="D69" s="69"/>
      <c r="E69" s="20" t="s">
        <v>3</v>
      </c>
    </row>
    <row r="70" spans="1:5" s="7" customFormat="1" ht="75.75" hidden="1" customHeight="1" x14ac:dyDescent="0.2">
      <c r="A70" s="13">
        <v>1</v>
      </c>
      <c r="B70" s="13">
        <v>2</v>
      </c>
      <c r="C70" s="69">
        <v>3</v>
      </c>
      <c r="D70" s="69"/>
      <c r="E70" s="20">
        <v>4</v>
      </c>
    </row>
    <row r="71" spans="1:5" s="21" customFormat="1" ht="75.75" customHeight="1" x14ac:dyDescent="0.85">
      <c r="A71" s="77" t="s">
        <v>21</v>
      </c>
      <c r="B71" s="77"/>
      <c r="C71" s="77"/>
      <c r="D71" s="77"/>
      <c r="E71" s="77"/>
    </row>
    <row r="72" spans="1:5" s="7" customFormat="1" ht="54.75" customHeight="1" x14ac:dyDescent="0.2">
      <c r="A72" s="13">
        <v>3719110</v>
      </c>
      <c r="B72" s="13" t="s">
        <v>38</v>
      </c>
      <c r="C72" s="69" t="s">
        <v>24</v>
      </c>
      <c r="D72" s="69"/>
      <c r="E72" s="9">
        <f>E73</f>
        <v>171293100</v>
      </c>
    </row>
    <row r="73" spans="1:5" s="4" customFormat="1" ht="54.75" customHeight="1" x14ac:dyDescent="0.2">
      <c r="A73" s="14">
        <v>99000000000</v>
      </c>
      <c r="B73" s="14"/>
      <c r="C73" s="64" t="s">
        <v>25</v>
      </c>
      <c r="D73" s="64"/>
      <c r="E73" s="10">
        <v>171293100</v>
      </c>
    </row>
    <row r="74" spans="1:5" s="28" customFormat="1" ht="73.5" customHeight="1" x14ac:dyDescent="0.2">
      <c r="A74" s="26"/>
      <c r="B74" s="26" t="s">
        <v>39</v>
      </c>
      <c r="C74" s="74" t="s">
        <v>45</v>
      </c>
      <c r="D74" s="74"/>
      <c r="E74" s="27">
        <f>E75+E76</f>
        <v>11396240</v>
      </c>
    </row>
    <row r="75" spans="1:5" s="31" customFormat="1" ht="74.25" customHeight="1" x14ac:dyDescent="0.2">
      <c r="A75" s="34">
        <v>18100000000</v>
      </c>
      <c r="B75" s="34"/>
      <c r="C75" s="83" t="s">
        <v>1</v>
      </c>
      <c r="D75" s="83"/>
      <c r="E75" s="35">
        <f>E79</f>
        <v>2500000</v>
      </c>
    </row>
    <row r="76" spans="1:5" s="31" customFormat="1" ht="77.25" customHeight="1" x14ac:dyDescent="0.7">
      <c r="A76" s="34">
        <v>18527000000</v>
      </c>
      <c r="B76" s="44"/>
      <c r="C76" s="83" t="s">
        <v>9</v>
      </c>
      <c r="D76" s="83"/>
      <c r="E76" s="35">
        <f>E81</f>
        <v>8896240</v>
      </c>
    </row>
    <row r="77" spans="1:5" s="37" customFormat="1" ht="92.25" customHeight="1" x14ac:dyDescent="0.75">
      <c r="A77" s="34"/>
      <c r="B77" s="44"/>
      <c r="C77" s="65" t="s">
        <v>2</v>
      </c>
      <c r="D77" s="66"/>
      <c r="E77" s="35"/>
    </row>
    <row r="78" spans="1:5" s="38" customFormat="1" ht="358.5" customHeight="1" x14ac:dyDescent="0.75">
      <c r="A78" s="26" t="s">
        <v>26</v>
      </c>
      <c r="B78" s="26"/>
      <c r="C78" s="74" t="s">
        <v>70</v>
      </c>
      <c r="D78" s="74"/>
      <c r="E78" s="27">
        <f>E79</f>
        <v>2500000</v>
      </c>
    </row>
    <row r="79" spans="1:5" s="31" customFormat="1" ht="84" customHeight="1" x14ac:dyDescent="0.2">
      <c r="A79" s="29">
        <v>18100000000</v>
      </c>
      <c r="B79" s="29"/>
      <c r="C79" s="84" t="s">
        <v>1</v>
      </c>
      <c r="D79" s="84"/>
      <c r="E79" s="30">
        <v>2500000</v>
      </c>
    </row>
    <row r="80" spans="1:5" s="37" customFormat="1" ht="81" customHeight="1" x14ac:dyDescent="0.75">
      <c r="A80" s="13" t="s">
        <v>40</v>
      </c>
      <c r="B80" s="13"/>
      <c r="C80" s="69" t="s">
        <v>44</v>
      </c>
      <c r="D80" s="69"/>
      <c r="E80" s="9">
        <f>E81</f>
        <v>8896240</v>
      </c>
    </row>
    <row r="81" spans="1:5" s="31" customFormat="1" ht="90" customHeight="1" x14ac:dyDescent="0.7">
      <c r="A81" s="14">
        <v>18527000000</v>
      </c>
      <c r="B81" s="45"/>
      <c r="C81" s="64" t="s">
        <v>9</v>
      </c>
      <c r="D81" s="64"/>
      <c r="E81" s="10">
        <v>8896240</v>
      </c>
    </row>
    <row r="82" spans="1:5" s="28" customFormat="1" ht="90.75" customHeight="1" x14ac:dyDescent="0.2">
      <c r="A82" s="26"/>
      <c r="B82" s="26" t="s">
        <v>79</v>
      </c>
      <c r="C82" s="74" t="s">
        <v>80</v>
      </c>
      <c r="D82" s="74"/>
      <c r="E82" s="27">
        <f>E83</f>
        <v>1241800</v>
      </c>
    </row>
    <row r="83" spans="1:5" s="31" customFormat="1" ht="90" customHeight="1" x14ac:dyDescent="0.2">
      <c r="A83" s="14">
        <v>99000000000</v>
      </c>
      <c r="B83" s="14"/>
      <c r="C83" s="64" t="s">
        <v>25</v>
      </c>
      <c r="D83" s="64"/>
      <c r="E83" s="10">
        <f>E87+E89</f>
        <v>1241800</v>
      </c>
    </row>
    <row r="84" spans="1:5" s="31" customFormat="1" ht="80.25" customHeight="1" x14ac:dyDescent="0.7">
      <c r="A84" s="14"/>
      <c r="B84" s="45"/>
      <c r="C84" s="65" t="s">
        <v>2</v>
      </c>
      <c r="D84" s="66"/>
      <c r="E84" s="10"/>
    </row>
    <row r="85" spans="1:5" s="31" customFormat="1" ht="198" x14ac:dyDescent="0.2">
      <c r="A85" s="13" t="s">
        <v>19</v>
      </c>
      <c r="B85" s="13" t="s">
        <v>20</v>
      </c>
      <c r="C85" s="69" t="s">
        <v>23</v>
      </c>
      <c r="D85" s="69"/>
      <c r="E85" s="20" t="s">
        <v>3</v>
      </c>
    </row>
    <row r="86" spans="1:5" s="28" customFormat="1" ht="105" customHeight="1" x14ac:dyDescent="0.65">
      <c r="A86" s="47" t="s">
        <v>82</v>
      </c>
      <c r="B86" s="46"/>
      <c r="C86" s="72" t="s">
        <v>81</v>
      </c>
      <c r="D86" s="73"/>
      <c r="E86" s="9">
        <f>E87</f>
        <v>1101800</v>
      </c>
    </row>
    <row r="87" spans="1:5" s="31" customFormat="1" ht="75" customHeight="1" x14ac:dyDescent="0.2">
      <c r="A87" s="14">
        <v>99000000000</v>
      </c>
      <c r="B87" s="14"/>
      <c r="C87" s="64" t="s">
        <v>25</v>
      </c>
      <c r="D87" s="64"/>
      <c r="E87" s="10">
        <f>711800+390000</f>
        <v>1101800</v>
      </c>
    </row>
    <row r="88" spans="1:5" s="31" customFormat="1" ht="114.75" customHeight="1" x14ac:dyDescent="0.65">
      <c r="A88" s="47" t="s">
        <v>82</v>
      </c>
      <c r="B88" s="46"/>
      <c r="C88" s="72" t="s">
        <v>92</v>
      </c>
      <c r="D88" s="73"/>
      <c r="E88" s="63">
        <f>E89</f>
        <v>140000</v>
      </c>
    </row>
    <row r="89" spans="1:5" s="31" customFormat="1" ht="75" customHeight="1" x14ac:dyDescent="0.2">
      <c r="A89" s="14">
        <v>99000000000</v>
      </c>
      <c r="B89" s="14"/>
      <c r="C89" s="64" t="s">
        <v>25</v>
      </c>
      <c r="D89" s="64"/>
      <c r="E89" s="62">
        <v>140000</v>
      </c>
    </row>
    <row r="90" spans="1:5" s="21" customFormat="1" ht="76.5" customHeight="1" x14ac:dyDescent="0.85">
      <c r="A90" s="82" t="s">
        <v>22</v>
      </c>
      <c r="B90" s="82"/>
      <c r="C90" s="82"/>
      <c r="D90" s="82"/>
      <c r="E90" s="82"/>
    </row>
    <row r="91" spans="1:5" s="21" customFormat="1" ht="72.75" customHeight="1" x14ac:dyDescent="0.85">
      <c r="A91" s="26" t="s">
        <v>72</v>
      </c>
      <c r="B91" s="26"/>
      <c r="C91" s="74" t="s">
        <v>73</v>
      </c>
      <c r="D91" s="74"/>
      <c r="E91" s="27">
        <f>E92</f>
        <v>800000</v>
      </c>
    </row>
    <row r="92" spans="1:5" s="21" customFormat="1" ht="87.75" customHeight="1" x14ac:dyDescent="0.85">
      <c r="A92" s="29">
        <v>18100000000</v>
      </c>
      <c r="B92" s="29"/>
      <c r="C92" s="84" t="s">
        <v>1</v>
      </c>
      <c r="D92" s="84"/>
      <c r="E92" s="30">
        <f>E95+E97+E99</f>
        <v>800000</v>
      </c>
    </row>
    <row r="93" spans="1:5" s="21" customFormat="1" ht="57.75" x14ac:dyDescent="0.85">
      <c r="A93" s="13"/>
      <c r="B93" s="13"/>
      <c r="C93" s="65" t="s">
        <v>2</v>
      </c>
      <c r="D93" s="66"/>
      <c r="E93" s="20"/>
    </row>
    <row r="94" spans="1:5" s="21" customFormat="1" ht="132.75" customHeight="1" x14ac:dyDescent="0.85">
      <c r="A94" s="13" t="s">
        <v>72</v>
      </c>
      <c r="B94" s="13"/>
      <c r="C94" s="65" t="s">
        <v>77</v>
      </c>
      <c r="D94" s="66"/>
      <c r="E94" s="39">
        <f>E95</f>
        <v>300000</v>
      </c>
    </row>
    <row r="95" spans="1:5" s="21" customFormat="1" ht="57.75" x14ac:dyDescent="0.85">
      <c r="A95" s="29">
        <v>18100000000</v>
      </c>
      <c r="B95" s="29"/>
      <c r="C95" s="70" t="s">
        <v>1</v>
      </c>
      <c r="D95" s="71"/>
      <c r="E95" s="30">
        <v>300000</v>
      </c>
    </row>
    <row r="96" spans="1:5" s="21" customFormat="1" ht="115.5" customHeight="1" x14ac:dyDescent="0.85">
      <c r="A96" s="13" t="s">
        <v>72</v>
      </c>
      <c r="B96" s="13"/>
      <c r="C96" s="65" t="s">
        <v>75</v>
      </c>
      <c r="D96" s="66"/>
      <c r="E96" s="39">
        <f>E97</f>
        <v>300000</v>
      </c>
    </row>
    <row r="97" spans="1:5" s="21" customFormat="1" ht="57.75" x14ac:dyDescent="0.85">
      <c r="A97" s="29">
        <v>18100000000</v>
      </c>
      <c r="B97" s="29"/>
      <c r="C97" s="70" t="s">
        <v>1</v>
      </c>
      <c r="D97" s="71"/>
      <c r="E97" s="30">
        <v>300000</v>
      </c>
    </row>
    <row r="98" spans="1:5" s="21" customFormat="1" ht="123" customHeight="1" x14ac:dyDescent="0.85">
      <c r="A98" s="13" t="s">
        <v>72</v>
      </c>
      <c r="B98" s="13"/>
      <c r="C98" s="72" t="s">
        <v>76</v>
      </c>
      <c r="D98" s="73"/>
      <c r="E98" s="39">
        <f>E99</f>
        <v>200000</v>
      </c>
    </row>
    <row r="99" spans="1:5" s="21" customFormat="1" ht="57.75" x14ac:dyDescent="0.85">
      <c r="A99" s="29">
        <v>18100000000</v>
      </c>
      <c r="B99" s="29"/>
      <c r="C99" s="70" t="s">
        <v>1</v>
      </c>
      <c r="D99" s="71"/>
      <c r="E99" s="30">
        <v>200000</v>
      </c>
    </row>
    <row r="100" spans="1:5" s="7" customFormat="1" ht="71.25" customHeight="1" x14ac:dyDescent="0.2">
      <c r="A100" s="13" t="s">
        <v>40</v>
      </c>
      <c r="B100" s="13" t="s">
        <v>39</v>
      </c>
      <c r="C100" s="69" t="s">
        <v>27</v>
      </c>
      <c r="D100" s="69"/>
      <c r="E100" s="9">
        <f>E101</f>
        <v>3103760</v>
      </c>
    </row>
    <row r="101" spans="1:5" s="4" customFormat="1" ht="80.25" customHeight="1" x14ac:dyDescent="0.7">
      <c r="A101" s="14">
        <v>18527000000</v>
      </c>
      <c r="B101" s="45"/>
      <c r="C101" s="64" t="s">
        <v>9</v>
      </c>
      <c r="D101" s="64"/>
      <c r="E101" s="10">
        <v>3103760</v>
      </c>
    </row>
    <row r="102" spans="1:5" s="4" customFormat="1" ht="102.75" customHeight="1" x14ac:dyDescent="0.2">
      <c r="A102" s="26"/>
      <c r="B102" s="26" t="s">
        <v>79</v>
      </c>
      <c r="C102" s="74" t="s">
        <v>80</v>
      </c>
      <c r="D102" s="74"/>
      <c r="E102" s="9">
        <f>E103</f>
        <v>320000</v>
      </c>
    </row>
    <row r="103" spans="1:5" s="4" customFormat="1" ht="57.75" customHeight="1" x14ac:dyDescent="0.2">
      <c r="A103" s="14">
        <v>99000000000</v>
      </c>
      <c r="B103" s="14"/>
      <c r="C103" s="64" t="s">
        <v>25</v>
      </c>
      <c r="D103" s="64"/>
      <c r="E103" s="10">
        <f>E106</f>
        <v>320000</v>
      </c>
    </row>
    <row r="104" spans="1:5" s="4" customFormat="1" ht="57.75" customHeight="1" x14ac:dyDescent="0.7">
      <c r="A104" s="14"/>
      <c r="B104" s="45"/>
      <c r="C104" s="65" t="s">
        <v>2</v>
      </c>
      <c r="D104" s="66"/>
      <c r="E104" s="10"/>
    </row>
    <row r="105" spans="1:5" s="4" customFormat="1" ht="102.75" customHeight="1" x14ac:dyDescent="0.65">
      <c r="A105" s="47" t="s">
        <v>82</v>
      </c>
      <c r="B105" s="46"/>
      <c r="C105" s="72" t="s">
        <v>92</v>
      </c>
      <c r="D105" s="73"/>
      <c r="E105" s="9">
        <f>E106</f>
        <v>320000</v>
      </c>
    </row>
    <row r="106" spans="1:5" s="4" customFormat="1" ht="52.5" customHeight="1" x14ac:dyDescent="0.2">
      <c r="A106" s="14">
        <v>99000000000</v>
      </c>
      <c r="B106" s="14"/>
      <c r="C106" s="64" t="s">
        <v>25</v>
      </c>
      <c r="D106" s="64"/>
      <c r="E106" s="10">
        <v>320000</v>
      </c>
    </row>
    <row r="107" spans="1:5" s="21" customFormat="1" ht="60.75" customHeight="1" x14ac:dyDescent="0.85">
      <c r="A107" s="17" t="s">
        <v>0</v>
      </c>
      <c r="B107" s="17" t="s">
        <v>0</v>
      </c>
      <c r="C107" s="91" t="s">
        <v>14</v>
      </c>
      <c r="D107" s="91"/>
      <c r="E107" s="18">
        <f>E108+E109</f>
        <v>188154900</v>
      </c>
    </row>
    <row r="108" spans="1:5" s="21" customFormat="1" ht="68.25" customHeight="1" x14ac:dyDescent="0.85">
      <c r="A108" s="17" t="s">
        <v>0</v>
      </c>
      <c r="B108" s="17" t="s">
        <v>0</v>
      </c>
      <c r="C108" s="91" t="s">
        <v>15</v>
      </c>
      <c r="D108" s="91"/>
      <c r="E108" s="18">
        <f>E74+E72+E82</f>
        <v>183931140</v>
      </c>
    </row>
    <row r="109" spans="1:5" s="21" customFormat="1" ht="68.25" customHeight="1" x14ac:dyDescent="0.85">
      <c r="A109" s="17" t="s">
        <v>0</v>
      </c>
      <c r="B109" s="17" t="s">
        <v>0</v>
      </c>
      <c r="C109" s="91" t="s">
        <v>16</v>
      </c>
      <c r="D109" s="91"/>
      <c r="E109" s="18">
        <f>E100+E91+E102</f>
        <v>4223760</v>
      </c>
    </row>
    <row r="110" spans="1:5" s="53" customFormat="1" ht="33.75" customHeight="1" x14ac:dyDescent="0.85">
      <c r="A110" s="51"/>
      <c r="B110" s="51"/>
      <c r="C110" s="52"/>
      <c r="D110" s="52"/>
      <c r="E110" s="52"/>
    </row>
    <row r="111" spans="1:5" s="56" customFormat="1" ht="75.75" hidden="1" customHeight="1" x14ac:dyDescent="0.85">
      <c r="A111" s="54"/>
      <c r="B111" s="54"/>
      <c r="C111" s="55"/>
      <c r="D111" s="55"/>
      <c r="E111" s="55"/>
    </row>
    <row r="112" spans="1:5" s="56" customFormat="1" ht="36.75" hidden="1" customHeight="1" x14ac:dyDescent="0.85">
      <c r="A112" s="15"/>
      <c r="B112" s="43"/>
      <c r="C112" s="16"/>
      <c r="D112" s="16"/>
      <c r="E112" s="16"/>
    </row>
    <row r="113" spans="1:5" s="56" customFormat="1" ht="36.75" customHeight="1" x14ac:dyDescent="0.85">
      <c r="A113" s="15"/>
      <c r="B113" s="43"/>
      <c r="C113" s="16"/>
      <c r="D113" s="16"/>
      <c r="E113" s="16"/>
    </row>
    <row r="114" spans="1:5" s="56" customFormat="1" ht="36.75" customHeight="1" x14ac:dyDescent="0.85">
      <c r="A114" s="15"/>
      <c r="B114" s="43"/>
      <c r="C114" s="16"/>
      <c r="D114" s="16"/>
      <c r="E114" s="16"/>
    </row>
    <row r="115" spans="1:5" s="56" customFormat="1" ht="36.75" customHeight="1" x14ac:dyDescent="0.85">
      <c r="A115" s="15"/>
      <c r="B115" s="43"/>
      <c r="C115" s="16"/>
      <c r="D115" s="16"/>
      <c r="E115" s="16"/>
    </row>
    <row r="116" spans="1:5" s="58" customFormat="1" ht="61.5" customHeight="1" x14ac:dyDescent="1.1000000000000001">
      <c r="A116" s="57" t="s">
        <v>8</v>
      </c>
      <c r="C116" s="59"/>
      <c r="D116" s="67" t="s">
        <v>48</v>
      </c>
      <c r="E116" s="67"/>
    </row>
    <row r="117" spans="1:5" ht="24.75" customHeight="1" x14ac:dyDescent="0.7"/>
    <row r="118" spans="1:5" x14ac:dyDescent="0.7">
      <c r="A118" s="88" t="s">
        <v>89</v>
      </c>
      <c r="B118" s="88"/>
    </row>
  </sheetData>
  <mergeCells count="107">
    <mergeCell ref="D2:E2"/>
    <mergeCell ref="B37:D37"/>
    <mergeCell ref="C85:D85"/>
    <mergeCell ref="C95:D95"/>
    <mergeCell ref="B33:D33"/>
    <mergeCell ref="B47:D47"/>
    <mergeCell ref="B48:D48"/>
    <mergeCell ref="B49:D49"/>
    <mergeCell ref="B50:D50"/>
    <mergeCell ref="B34:D34"/>
    <mergeCell ref="B35:D35"/>
    <mergeCell ref="B36:D36"/>
    <mergeCell ref="B38:D38"/>
    <mergeCell ref="B39:D39"/>
    <mergeCell ref="B21:D21"/>
    <mergeCell ref="B22:D22"/>
    <mergeCell ref="B23:D23"/>
    <mergeCell ref="B24:D24"/>
    <mergeCell ref="C93:D93"/>
    <mergeCell ref="B40:D40"/>
    <mergeCell ref="B41:D41"/>
    <mergeCell ref="B42:D42"/>
    <mergeCell ref="B43:D43"/>
    <mergeCell ref="B44:D44"/>
    <mergeCell ref="A118:B118"/>
    <mergeCell ref="D3:E3"/>
    <mergeCell ref="D4:E4"/>
    <mergeCell ref="D5:E5"/>
    <mergeCell ref="C9:D9"/>
    <mergeCell ref="D6:E6"/>
    <mergeCell ref="D8:E8"/>
    <mergeCell ref="C82:D82"/>
    <mergeCell ref="C83:D83"/>
    <mergeCell ref="C84:D84"/>
    <mergeCell ref="C86:D86"/>
    <mergeCell ref="C87:D87"/>
    <mergeCell ref="B63:D63"/>
    <mergeCell ref="B64:D64"/>
    <mergeCell ref="C109:D109"/>
    <mergeCell ref="C101:D101"/>
    <mergeCell ref="C107:D107"/>
    <mergeCell ref="C108:D108"/>
    <mergeCell ref="C100:D100"/>
    <mergeCell ref="C76:D76"/>
    <mergeCell ref="C77:D77"/>
    <mergeCell ref="C91:D91"/>
    <mergeCell ref="C92:D92"/>
    <mergeCell ref="C94:D94"/>
    <mergeCell ref="C1:E1"/>
    <mergeCell ref="A67:E67"/>
    <mergeCell ref="A71:E71"/>
    <mergeCell ref="A90:E90"/>
    <mergeCell ref="C69:D69"/>
    <mergeCell ref="C73:D73"/>
    <mergeCell ref="C75:D75"/>
    <mergeCell ref="C79:D79"/>
    <mergeCell ref="B25:D25"/>
    <mergeCell ref="B26:D26"/>
    <mergeCell ref="B27:D27"/>
    <mergeCell ref="B28:D28"/>
    <mergeCell ref="B29:D29"/>
    <mergeCell ref="B30:D30"/>
    <mergeCell ref="B31:D31"/>
    <mergeCell ref="B32:D32"/>
    <mergeCell ref="B66:D66"/>
    <mergeCell ref="B65:D65"/>
    <mergeCell ref="C72:D72"/>
    <mergeCell ref="C74:D74"/>
    <mergeCell ref="C78:D78"/>
    <mergeCell ref="C70:D70"/>
    <mergeCell ref="C80:D80"/>
    <mergeCell ref="C81:D81"/>
    <mergeCell ref="C89:D89"/>
    <mergeCell ref="C102:D102"/>
    <mergeCell ref="A11:E11"/>
    <mergeCell ref="A14:E14"/>
    <mergeCell ref="A17:E17"/>
    <mergeCell ref="B16:D16"/>
    <mergeCell ref="A12:E12"/>
    <mergeCell ref="A13:E13"/>
    <mergeCell ref="B18:D18"/>
    <mergeCell ref="B19:D19"/>
    <mergeCell ref="B20:D20"/>
    <mergeCell ref="C103:D103"/>
    <mergeCell ref="C104:D104"/>
    <mergeCell ref="D116:E116"/>
    <mergeCell ref="B45:D45"/>
    <mergeCell ref="B61:D61"/>
    <mergeCell ref="B60:D60"/>
    <mergeCell ref="B62:D62"/>
    <mergeCell ref="B54:D54"/>
    <mergeCell ref="B55:D55"/>
    <mergeCell ref="B56:D56"/>
    <mergeCell ref="B57:D57"/>
    <mergeCell ref="B58:D58"/>
    <mergeCell ref="B46:D46"/>
    <mergeCell ref="B51:D51"/>
    <mergeCell ref="B52:D52"/>
    <mergeCell ref="B53:D53"/>
    <mergeCell ref="B59:D59"/>
    <mergeCell ref="C97:D97"/>
    <mergeCell ref="C105:D105"/>
    <mergeCell ref="C106:D106"/>
    <mergeCell ref="C99:D99"/>
    <mergeCell ref="C98:D98"/>
    <mergeCell ref="C96:D96"/>
    <mergeCell ref="C88:D88"/>
  </mergeCells>
  <pageMargins left="0.39370078740157483" right="0" top="0.78740157480314965" bottom="0.31496062992125984" header="0" footer="0"/>
  <pageSetup paperSize="9" scale="25" fitToHeight="7" orientation="landscape" verticalDpi="300" r:id="rId1"/>
  <headerFooter>
    <oddFooter>&amp;C&amp;P&amp;R&amp;"Times New Roman,обычный"&amp;40Сторінка &amp;P</oddFooter>
  </headerFooter>
  <rowBreaks count="4" manualBreakCount="4">
    <brk id="59" max="4" man="1"/>
    <brk id="66" max="4" man="1"/>
    <brk id="84" max="4" man="1"/>
    <brk id="10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дод 5 (с)</vt:lpstr>
      <vt:lpstr>'дод 5 (с)'!Заголовки_для_печати</vt:lpstr>
      <vt:lpstr>'дод 5 (с)'!Область_печати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Кравченко Марина Анатоліївна</dc:creator>
  <cp:lastModifiedBy>Майковська Юлія Миколаївна</cp:lastModifiedBy>
  <cp:lastPrinted>2022-02-22T15:28:24Z</cp:lastPrinted>
  <dcterms:created xsi:type="dcterms:W3CDTF">2018-11-15T08:41:33Z</dcterms:created>
  <dcterms:modified xsi:type="dcterms:W3CDTF">2022-02-28T07:47:35Z</dcterms:modified>
</cp:coreProperties>
</file>