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mydenko_n\Desktop\Робочі документи  по ПТУ\2017\ЛІМІТИ 2017\Ліміти листопад 2017 ПТНЗ 24,12,6,2\"/>
    </mc:Choice>
  </mc:AlternateContent>
  <bookViews>
    <workbookView xWindow="390" yWindow="525" windowWidth="19815" windowHeight="7365"/>
  </bookViews>
  <sheets>
    <sheet name="нова редакція" sheetId="3" r:id="rId1"/>
  </sheets>
  <calcPr calcId="162913" refMode="R1C1"/>
</workbook>
</file>

<file path=xl/calcChain.xml><?xml version="1.0" encoding="utf-8"?>
<calcChain xmlns="http://schemas.openxmlformats.org/spreadsheetml/2006/main">
  <c r="B20" i="3" l="1"/>
  <c r="B21" i="3"/>
  <c r="B24" i="3"/>
  <c r="B29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C29" i="3"/>
  <c r="D29" i="3"/>
  <c r="E29" i="3"/>
  <c r="F29" i="3"/>
  <c r="G29" i="3"/>
  <c r="H29" i="3"/>
  <c r="I29" i="3"/>
  <c r="J29" i="3"/>
  <c r="K29" i="3"/>
  <c r="L29" i="3"/>
  <c r="M29" i="3"/>
  <c r="N29" i="3"/>
  <c r="N26" i="3" l="1"/>
  <c r="N25" i="3"/>
  <c r="M24" i="3"/>
  <c r="L24" i="3"/>
  <c r="K24" i="3"/>
  <c r="J24" i="3"/>
  <c r="I24" i="3"/>
  <c r="H24" i="3"/>
  <c r="G24" i="3"/>
  <c r="G20" i="3" s="1"/>
  <c r="F24" i="3"/>
  <c r="E24" i="3"/>
  <c r="D24" i="3"/>
  <c r="C24" i="3"/>
  <c r="N23" i="3"/>
  <c r="N22" i="3"/>
  <c r="M21" i="3"/>
  <c r="L21" i="3"/>
  <c r="L20" i="3" s="1"/>
  <c r="K21" i="3"/>
  <c r="K20" i="3" s="1"/>
  <c r="J21" i="3"/>
  <c r="J20" i="3" s="1"/>
  <c r="I21" i="3"/>
  <c r="I20" i="3" s="1"/>
  <c r="H21" i="3"/>
  <c r="H20" i="3" s="1"/>
  <c r="G21" i="3"/>
  <c r="F21" i="3"/>
  <c r="F20" i="3" s="1"/>
  <c r="E21" i="3"/>
  <c r="D21" i="3"/>
  <c r="D20" i="3" s="1"/>
  <c r="C21" i="3"/>
  <c r="C20" i="3" s="1"/>
  <c r="M20" i="3"/>
  <c r="E20" i="3"/>
  <c r="N24" i="3" l="1"/>
  <c r="N21" i="3"/>
  <c r="C17" i="3"/>
  <c r="D17" i="3"/>
  <c r="E17" i="3"/>
  <c r="F17" i="3"/>
  <c r="G17" i="3"/>
  <c r="H17" i="3"/>
  <c r="I17" i="3"/>
  <c r="J17" i="3"/>
  <c r="K17" i="3"/>
  <c r="L17" i="3"/>
  <c r="M17" i="3"/>
  <c r="B14" i="3"/>
  <c r="B17" i="3"/>
  <c r="B13" i="3"/>
  <c r="C11" i="3"/>
  <c r="D11" i="3"/>
  <c r="E11" i="3"/>
  <c r="F11" i="3"/>
  <c r="G11" i="3"/>
  <c r="H11" i="3"/>
  <c r="I11" i="3"/>
  <c r="J11" i="3"/>
  <c r="K11" i="3"/>
  <c r="L11" i="3"/>
  <c r="M11" i="3"/>
  <c r="C9" i="3"/>
  <c r="D9" i="3"/>
  <c r="E9" i="3"/>
  <c r="F9" i="3"/>
  <c r="G9" i="3"/>
  <c r="H9" i="3"/>
  <c r="I9" i="3"/>
  <c r="J9" i="3"/>
  <c r="K9" i="3"/>
  <c r="L9" i="3"/>
  <c r="M9" i="3"/>
  <c r="B11" i="3"/>
  <c r="B9" i="3"/>
  <c r="B27" i="3" s="1"/>
  <c r="N10" i="3"/>
  <c r="N9" i="3" s="1"/>
  <c r="N20" i="3" l="1"/>
  <c r="J27" i="3"/>
  <c r="L8" i="3"/>
  <c r="J8" i="3"/>
  <c r="H8" i="3"/>
  <c r="F8" i="3"/>
  <c r="D8" i="3"/>
  <c r="B8" i="3"/>
  <c r="M8" i="3"/>
  <c r="K8" i="3"/>
  <c r="I8" i="3"/>
  <c r="G8" i="3"/>
  <c r="E8" i="3"/>
  <c r="C8" i="3"/>
  <c r="C14" i="3"/>
  <c r="C13" i="3" s="1"/>
  <c r="D14" i="3"/>
  <c r="D13" i="3" s="1"/>
  <c r="E14" i="3"/>
  <c r="E13" i="3" s="1"/>
  <c r="F14" i="3"/>
  <c r="F13" i="3" s="1"/>
  <c r="G14" i="3"/>
  <c r="G13" i="3" s="1"/>
  <c r="H14" i="3"/>
  <c r="H13" i="3" s="1"/>
  <c r="I14" i="3"/>
  <c r="I13" i="3" s="1"/>
  <c r="J14" i="3"/>
  <c r="J13" i="3" s="1"/>
  <c r="K14" i="3"/>
  <c r="K13" i="3" s="1"/>
  <c r="L14" i="3"/>
  <c r="L13" i="3" s="1"/>
  <c r="M14" i="3"/>
  <c r="M13" i="3" s="1"/>
  <c r="N12" i="3"/>
  <c r="N11" i="3" s="1"/>
  <c r="N8" i="3" s="1"/>
  <c r="N19" i="3"/>
  <c r="N18" i="3"/>
  <c r="N16" i="3"/>
  <c r="N15" i="3"/>
  <c r="F27" i="3" l="1"/>
  <c r="C27" i="3"/>
  <c r="G27" i="3"/>
  <c r="K27" i="3"/>
  <c r="N17" i="3"/>
  <c r="D27" i="3"/>
  <c r="H27" i="3"/>
  <c r="L27" i="3"/>
  <c r="E27" i="3"/>
  <c r="I27" i="3"/>
  <c r="M27" i="3"/>
  <c r="N14" i="3"/>
  <c r="N13" i="3" l="1"/>
  <c r="N27" i="3"/>
</calcChain>
</file>

<file path=xl/sharedStrings.xml><?xml version="1.0" encoding="utf-8"?>
<sst xmlns="http://schemas.openxmlformats.org/spreadsheetml/2006/main" count="43" uniqueCount="33">
  <si>
    <t>Додаток  3</t>
  </si>
  <si>
    <t>до рішення виконавчого</t>
  </si>
  <si>
    <t>від _______________ № _______</t>
  </si>
  <si>
    <t>ЛІМІТИ</t>
  </si>
  <si>
    <t>Назва закладу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</si>
  <si>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</si>
  <si>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</si>
  <si>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</si>
  <si>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</si>
  <si>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</si>
  <si>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</si>
  <si>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</si>
  <si>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</si>
  <si>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</si>
  <si>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</si>
  <si>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</si>
  <si>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</si>
  <si>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</si>
  <si>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навчальний  та інші корпуси</t>
  </si>
  <si>
    <t>гуртожиток</t>
  </si>
  <si>
    <t xml:space="preserve"> навчальний  та інші корпуси</t>
  </si>
  <si>
    <t xml:space="preserve"> гуртожиток</t>
  </si>
  <si>
    <t xml:space="preserve"> загальний фонд</t>
  </si>
  <si>
    <t xml:space="preserve">комітету </t>
  </si>
  <si>
    <t xml:space="preserve">спеціальний фонд </t>
  </si>
  <si>
    <r>
      <t xml:space="preserve">ДПТНЗ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Сумський центр  професійно-технічної освіти</t>
    </r>
    <r>
      <rPr>
        <b/>
        <sz val="10"/>
        <color theme="1"/>
        <rFont val="Arial"/>
        <family val="2"/>
        <charset val="204"/>
      </rPr>
      <t>″</t>
    </r>
  </si>
  <si>
    <r>
      <t xml:space="preserve">ДПТНЗ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Сумське вище професійне училище будівництва і дизайну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 xml:space="preserve"> </t>
    </r>
  </si>
  <si>
    <t>Загальний фонд всього в т.ч.</t>
  </si>
  <si>
    <t>Спеціальний фонд всього в т.ч.</t>
  </si>
  <si>
    <t>Разом в т.ч.</t>
  </si>
  <si>
    <t>Начальник управління освіти і науки                                                                      А.М.Данильченко</t>
  </si>
  <si>
    <t>споживання електричної енергії по професійно-технічних закладах  на 2017 рік (кВт/год)</t>
  </si>
  <si>
    <t>ДПТНЗ "Сумський центр професійно-технічної освіти з дизайну та сфери послуг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</si>
</sst>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[$-419]General"/>
    <numFmt numFmtId="165" formatCode="0.0"/>
    <numFmt numFmtId="166" formatCode="[$-419]0"/>
    <numFmt numFmtId="167" formatCode="[$-419]0.00"/>
    <numFmt numFmtId="168" formatCode="#,##0.00&quot; &quot;[$руб.-419];[Red]&quot;-&quot;#,##0.00&quot; &quot;[$руб.-419]"/>
  </numFmts>
  <fonts count="11" x14ac:knownFonts="1">
    <font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8" fontId="3" fillId="0" borderId="0"/>
    <xf numFmtId="164" fontId="1" fillId="0" borderId="0"/>
    <xf numFmtId="164" fontId="1" fillId="0" borderId="0"/>
    <xf numFmtId="43" fontId="9" fillId="0" borderId="0" applyFont="0" applyFill="0" applyBorder="0" applyAlignment="0" applyProtection="0"/>
  </cellStyleXfs>
  <cellXfs count="24">
    <xf numFmtId="0" fontId="0" fillId="0" borderId="0" xfId="0"/>
    <xf numFmtId="2" fontId="8" fillId="0" borderId="4" xfId="8" applyNumberFormat="1" applyFont="1" applyFill="1" applyBorder="1" applyAlignment="1">
      <alignment horizontal="center" vertical="center" wrapText="1"/>
    </xf>
    <xf numFmtId="2" fontId="8" fillId="0" borderId="4" xfId="8" applyNumberFormat="1" applyFont="1" applyFill="1" applyBorder="1" applyAlignment="1">
      <alignment horizontal="center" vertical="center"/>
    </xf>
    <xf numFmtId="164" fontId="1" fillId="0" borderId="0" xfId="1" applyFill="1" applyAlignment="1">
      <alignment horizontal="center" vertical="center" wrapText="1"/>
    </xf>
    <xf numFmtId="0" fontId="0" fillId="0" borderId="0" xfId="0" applyFill="1"/>
    <xf numFmtId="164" fontId="5" fillId="0" borderId="2" xfId="7" applyFont="1" applyFill="1" applyBorder="1" applyAlignment="1">
      <alignment horizontal="center" vertical="center" wrapText="1"/>
    </xf>
    <xf numFmtId="164" fontId="5" fillId="0" borderId="3" xfId="7" applyFont="1" applyFill="1" applyBorder="1" applyAlignment="1">
      <alignment horizontal="center" vertical="center" wrapText="1"/>
    </xf>
    <xf numFmtId="2" fontId="5" fillId="0" borderId="2" xfId="8" applyNumberFormat="1" applyFont="1" applyFill="1" applyBorder="1" applyAlignment="1">
      <alignment horizontal="center" vertical="center" wrapText="1"/>
    </xf>
    <xf numFmtId="164" fontId="5" fillId="0" borderId="3" xfId="7" applyFont="1" applyFill="1" applyBorder="1" applyAlignment="1">
      <alignment horizontal="left" vertical="center" wrapText="1"/>
    </xf>
    <xf numFmtId="164" fontId="7" fillId="0" borderId="3" xfId="7" applyFont="1" applyFill="1" applyBorder="1" applyAlignment="1">
      <alignment horizontal="left" vertical="center" wrapText="1"/>
    </xf>
    <xf numFmtId="166" fontId="1" fillId="0" borderId="0" xfId="1" applyNumberFormat="1" applyFill="1" applyAlignment="1">
      <alignment horizontal="center" vertical="center" wrapText="1"/>
    </xf>
    <xf numFmtId="2" fontId="7" fillId="0" borderId="2" xfId="8" applyNumberFormat="1" applyFont="1" applyFill="1" applyBorder="1" applyAlignment="1">
      <alignment horizontal="center" vertical="center" wrapText="1"/>
    </xf>
    <xf numFmtId="166" fontId="1" fillId="0" borderId="0" xfId="1" applyNumberFormat="1" applyFill="1" applyBorder="1" applyAlignment="1">
      <alignment horizontal="center" vertical="center" wrapText="1"/>
    </xf>
    <xf numFmtId="164" fontId="1" fillId="0" borderId="0" xfId="1" applyFill="1" applyBorder="1" applyAlignment="1">
      <alignment horizontal="center" vertical="center" wrapText="1"/>
    </xf>
    <xf numFmtId="167" fontId="1" fillId="0" borderId="0" xfId="1" applyNumberFormat="1" applyFill="1" applyAlignment="1">
      <alignment horizontal="center" vertical="center" wrapText="1"/>
    </xf>
    <xf numFmtId="2" fontId="5" fillId="0" borderId="2" xfId="1" applyNumberFormat="1" applyFont="1" applyFill="1" applyBorder="1" applyAlignment="1">
      <alignment horizontal="center" vertical="center" wrapText="1"/>
    </xf>
    <xf numFmtId="2" fontId="5" fillId="0" borderId="2" xfId="7" applyNumberFormat="1" applyFont="1" applyFill="1" applyBorder="1" applyAlignment="1">
      <alignment horizontal="center" vertical="center" wrapText="1"/>
    </xf>
    <xf numFmtId="164" fontId="5" fillId="0" borderId="2" xfId="7" applyFont="1" applyFill="1" applyBorder="1" applyAlignment="1">
      <alignment horizontal="left" vertical="center" wrapText="1"/>
    </xf>
    <xf numFmtId="164" fontId="4" fillId="0" borderId="0" xfId="1" applyFont="1" applyFill="1" applyBorder="1" applyAlignment="1">
      <alignment horizontal="center"/>
    </xf>
    <xf numFmtId="165" fontId="10" fillId="0" borderId="0" xfId="6" applyNumberFormat="1" applyFont="1" applyFill="1" applyBorder="1" applyAlignment="1">
      <alignment horizontal="center"/>
    </xf>
    <xf numFmtId="165" fontId="10" fillId="0" borderId="0" xfId="6" applyNumberFormat="1" applyFont="1" applyFill="1" applyBorder="1" applyAlignment="1">
      <alignment horizontal="left"/>
    </xf>
    <xf numFmtId="164" fontId="4" fillId="0" borderId="0" xfId="6" applyFont="1" applyFill="1" applyBorder="1" applyAlignment="1">
      <alignment horizontal="center" vertical="center" wrapText="1"/>
    </xf>
    <xf numFmtId="164" fontId="4" fillId="0" borderId="1" xfId="6" applyFont="1" applyFill="1" applyBorder="1" applyAlignment="1">
      <alignment horizontal="center" vertical="center" wrapText="1"/>
    </xf>
    <xf numFmtId="167" fontId="5" fillId="2" borderId="2" xfId="0" applyNumberFormat="1" applyFont="1" applyFill="1" applyBorder="1" applyAlignment="1">
      <alignment horizontal="center" vertical="center" wrapText="1"/>
    </xf>
  </cellXfs>
  <cellStyles count="9">
    <cellStyle name="Excel Built-in Normal" xfId="1"/>
    <cellStyle name="Heading" xfId="2"/>
    <cellStyle name="Heading1" xfId="3"/>
    <cellStyle name="Result" xfId="4"/>
    <cellStyle name="Result2" xfId="5"/>
    <cellStyle name="Звичайний_Аркуш1" xfId="6"/>
    <cellStyle name="Звичайний_Аркуш2" xfId="7"/>
    <cellStyle name="Обычный" xfId="0" builtinId="0" customBuiltin="1"/>
    <cellStyle name="Финансовый" xfId="8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3"/>
  <sheetViews>
    <sheetView tabSelected="1" topLeftCell="A25" zoomScaleNormal="100" workbookViewId="0">
      <selection activeCell="D39" sqref="D39"/>
    </sheetView>
  </sheetViews>
  <sheetFormatPr defaultRowHeight="14.25" x14ac:dyDescent="0.2"/>
  <cols>
    <col min="1" max="1" width="17" style="3" customWidth="1"/>
    <col min="2" max="2" width="8.25" style="3" bestFit="1" customWidth="1"/>
    <col min="3" max="3" width="7.5" style="3" customWidth="1"/>
    <col min="4" max="6" width="8.25" style="3" bestFit="1" customWidth="1"/>
    <col min="7" max="7" width="8.25" style="3" customWidth="1"/>
    <col min="8" max="8" width="7.375" style="3" customWidth="1"/>
    <col min="9" max="9" width="7.375" style="3" bestFit="1" customWidth="1"/>
    <col min="10" max="12" width="8.25" style="3" bestFit="1" customWidth="1"/>
    <col min="13" max="13" width="8.25" style="3" customWidth="1"/>
    <col min="14" max="14" width="9.375" style="3" customWidth="1"/>
    <col min="15" max="1024" width="8.5" style="3" customWidth="1"/>
    <col min="1025" max="16384" width="9" style="4"/>
  </cols>
  <sheetData>
    <row r="1" spans="1:19" ht="15" x14ac:dyDescent="0.25">
      <c r="L1" s="19" t="s">
        <v>0</v>
      </c>
      <c r="M1" s="19"/>
      <c r="N1" s="19"/>
    </row>
    <row r="2" spans="1:19" ht="15" x14ac:dyDescent="0.25">
      <c r="L2" s="20" t="s">
        <v>1</v>
      </c>
      <c r="M2" s="20"/>
      <c r="N2" s="20"/>
    </row>
    <row r="3" spans="1:19" ht="15" x14ac:dyDescent="0.25">
      <c r="L3" s="20" t="s">
        <v>23</v>
      </c>
      <c r="M3" s="20"/>
      <c r="N3" s="20"/>
    </row>
    <row r="4" spans="1:19" ht="15" x14ac:dyDescent="0.25">
      <c r="L4" s="20" t="s">
        <v>2</v>
      </c>
      <c r="M4" s="20"/>
      <c r="N4" s="20"/>
    </row>
    <row r="5" spans="1:19" ht="18.75" customHeight="1" x14ac:dyDescent="0.2">
      <c r="A5" s="21" t="s">
        <v>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9" ht="18.75" customHeight="1" x14ac:dyDescent="0.2">
      <c r="A6" s="22" t="s">
        <v>31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9" x14ac:dyDescent="0.2">
      <c r="A7" s="5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5" t="s">
        <v>15</v>
      </c>
      <c r="M7" s="5" t="s">
        <v>16</v>
      </c>
      <c r="N7" s="5" t="s">
        <v>17</v>
      </c>
    </row>
    <row r="8" spans="1:19" ht="39.75" customHeight="1" x14ac:dyDescent="0.2">
      <c r="A8" s="6" t="s">
        <v>25</v>
      </c>
      <c r="B8" s="7">
        <f>B9+B11</f>
        <v>5969</v>
      </c>
      <c r="C8" s="7">
        <f t="shared" ref="C8:N8" si="0">C9+C11</f>
        <v>6949</v>
      </c>
      <c r="D8" s="7">
        <f t="shared" si="0"/>
        <v>9249</v>
      </c>
      <c r="E8" s="7">
        <f t="shared" si="0"/>
        <v>7040</v>
      </c>
      <c r="F8" s="7">
        <f t="shared" si="0"/>
        <v>4995</v>
      </c>
      <c r="G8" s="7">
        <f t="shared" si="0"/>
        <v>4599</v>
      </c>
      <c r="H8" s="7">
        <f t="shared" si="0"/>
        <v>1881.8</v>
      </c>
      <c r="I8" s="7">
        <f t="shared" si="0"/>
        <v>2663</v>
      </c>
      <c r="J8" s="7">
        <f t="shared" si="0"/>
        <v>6860</v>
      </c>
      <c r="K8" s="7">
        <f t="shared" si="0"/>
        <v>12593</v>
      </c>
      <c r="L8" s="7">
        <f t="shared" si="0"/>
        <v>12840</v>
      </c>
      <c r="M8" s="7">
        <f t="shared" si="0"/>
        <v>13040</v>
      </c>
      <c r="N8" s="7">
        <f t="shared" si="0"/>
        <v>88678.8</v>
      </c>
      <c r="P8" s="12"/>
      <c r="Q8" s="13"/>
      <c r="R8" s="13"/>
      <c r="S8" s="13"/>
    </row>
    <row r="9" spans="1:19" ht="26.25" customHeight="1" x14ac:dyDescent="0.2">
      <c r="A9" s="8" t="s">
        <v>27</v>
      </c>
      <c r="B9" s="7">
        <f>B10</f>
        <v>5929</v>
      </c>
      <c r="C9" s="7">
        <f t="shared" ref="C9:N9" si="1">C10</f>
        <v>6909</v>
      </c>
      <c r="D9" s="7">
        <f t="shared" si="1"/>
        <v>9209</v>
      </c>
      <c r="E9" s="7">
        <f t="shared" si="1"/>
        <v>7000</v>
      </c>
      <c r="F9" s="7">
        <f t="shared" si="1"/>
        <v>4955</v>
      </c>
      <c r="G9" s="7">
        <f t="shared" si="1"/>
        <v>4559</v>
      </c>
      <c r="H9" s="7">
        <f t="shared" si="1"/>
        <v>1861</v>
      </c>
      <c r="I9" s="7">
        <f t="shared" si="1"/>
        <v>2623</v>
      </c>
      <c r="J9" s="7">
        <f t="shared" si="1"/>
        <v>6820</v>
      </c>
      <c r="K9" s="7">
        <f t="shared" si="1"/>
        <v>12553</v>
      </c>
      <c r="L9" s="7">
        <f t="shared" si="1"/>
        <v>12800</v>
      </c>
      <c r="M9" s="7">
        <f t="shared" si="1"/>
        <v>13000</v>
      </c>
      <c r="N9" s="7">
        <f t="shared" si="1"/>
        <v>88218</v>
      </c>
      <c r="P9" s="13"/>
      <c r="Q9" s="13"/>
      <c r="R9" s="13"/>
    </row>
    <row r="10" spans="1:19" ht="25.5" x14ac:dyDescent="0.2">
      <c r="A10" s="9" t="s">
        <v>18</v>
      </c>
      <c r="B10" s="2">
        <v>5929</v>
      </c>
      <c r="C10" s="1">
        <v>6909</v>
      </c>
      <c r="D10" s="1">
        <v>9209</v>
      </c>
      <c r="E10" s="1">
        <v>7000</v>
      </c>
      <c r="F10" s="1">
        <v>4955</v>
      </c>
      <c r="G10" s="1">
        <v>4559</v>
      </c>
      <c r="H10" s="1">
        <v>1861</v>
      </c>
      <c r="I10" s="1">
        <v>2623</v>
      </c>
      <c r="J10" s="1">
        <v>6820</v>
      </c>
      <c r="K10" s="1">
        <v>12553</v>
      </c>
      <c r="L10" s="1">
        <v>12800</v>
      </c>
      <c r="M10" s="1">
        <v>13000</v>
      </c>
      <c r="N10" s="11">
        <f>SUM(B10:M10)</f>
        <v>88218</v>
      </c>
      <c r="P10" s="12"/>
      <c r="Q10" s="13"/>
      <c r="R10" s="13"/>
    </row>
    <row r="11" spans="1:19" ht="25.5" customHeight="1" x14ac:dyDescent="0.2">
      <c r="A11" s="8" t="s">
        <v>28</v>
      </c>
      <c r="B11" s="7">
        <f>B12</f>
        <v>40</v>
      </c>
      <c r="C11" s="7">
        <f t="shared" ref="C11:N11" si="2">C12</f>
        <v>40</v>
      </c>
      <c r="D11" s="7">
        <f t="shared" si="2"/>
        <v>40</v>
      </c>
      <c r="E11" s="7">
        <f t="shared" si="2"/>
        <v>40</v>
      </c>
      <c r="F11" s="7">
        <f t="shared" si="2"/>
        <v>40</v>
      </c>
      <c r="G11" s="7">
        <f t="shared" si="2"/>
        <v>40</v>
      </c>
      <c r="H11" s="7">
        <f t="shared" si="2"/>
        <v>20.8</v>
      </c>
      <c r="I11" s="7">
        <f t="shared" si="2"/>
        <v>40</v>
      </c>
      <c r="J11" s="7">
        <f t="shared" si="2"/>
        <v>40</v>
      </c>
      <c r="K11" s="7">
        <f t="shared" si="2"/>
        <v>40</v>
      </c>
      <c r="L11" s="7">
        <f t="shared" si="2"/>
        <v>40</v>
      </c>
      <c r="M11" s="7">
        <f t="shared" si="2"/>
        <v>40</v>
      </c>
      <c r="N11" s="7">
        <f t="shared" si="2"/>
        <v>460.8</v>
      </c>
      <c r="P11" s="13"/>
      <c r="Q11" s="13"/>
      <c r="R11" s="13"/>
    </row>
    <row r="12" spans="1:19" ht="25.5" x14ac:dyDescent="0.2">
      <c r="A12" s="9" t="s">
        <v>18</v>
      </c>
      <c r="B12" s="1">
        <v>40</v>
      </c>
      <c r="C12" s="1">
        <v>40</v>
      </c>
      <c r="D12" s="1">
        <v>40</v>
      </c>
      <c r="E12" s="1">
        <v>40</v>
      </c>
      <c r="F12" s="1">
        <v>40</v>
      </c>
      <c r="G12" s="1">
        <v>40</v>
      </c>
      <c r="H12" s="1">
        <v>20.8</v>
      </c>
      <c r="I12" s="1">
        <v>40</v>
      </c>
      <c r="J12" s="1">
        <v>40</v>
      </c>
      <c r="K12" s="1">
        <v>40</v>
      </c>
      <c r="L12" s="1">
        <v>40</v>
      </c>
      <c r="M12" s="1">
        <v>40</v>
      </c>
      <c r="N12" s="11">
        <f>SUM(B12:M12)</f>
        <v>460.8</v>
      </c>
      <c r="P12" s="14"/>
    </row>
    <row r="13" spans="1:19" ht="51.75" customHeight="1" x14ac:dyDescent="0.2">
      <c r="A13" s="6" t="s">
        <v>26</v>
      </c>
      <c r="B13" s="7">
        <f>B14+B17</f>
        <v>22136</v>
      </c>
      <c r="C13" s="7">
        <f t="shared" ref="C13:N13" si="3">C14+C17</f>
        <v>24423</v>
      </c>
      <c r="D13" s="7">
        <f t="shared" si="3"/>
        <v>20480</v>
      </c>
      <c r="E13" s="7">
        <f t="shared" si="3"/>
        <v>19084</v>
      </c>
      <c r="F13" s="7">
        <f t="shared" si="3"/>
        <v>15905</v>
      </c>
      <c r="G13" s="7">
        <f t="shared" si="3"/>
        <v>14691</v>
      </c>
      <c r="H13" s="7">
        <f t="shared" si="3"/>
        <v>12343</v>
      </c>
      <c r="I13" s="7">
        <f t="shared" si="3"/>
        <v>12505</v>
      </c>
      <c r="J13" s="7">
        <f t="shared" si="3"/>
        <v>16739</v>
      </c>
      <c r="K13" s="7">
        <f t="shared" si="3"/>
        <v>20560</v>
      </c>
      <c r="L13" s="7">
        <f t="shared" si="3"/>
        <v>21317</v>
      </c>
      <c r="M13" s="7">
        <f t="shared" si="3"/>
        <v>22213</v>
      </c>
      <c r="N13" s="7">
        <f t="shared" si="3"/>
        <v>222396</v>
      </c>
    </row>
    <row r="14" spans="1:19" ht="29.25" customHeight="1" x14ac:dyDescent="0.2">
      <c r="A14" s="8" t="s">
        <v>27</v>
      </c>
      <c r="B14" s="7">
        <f>B15+B16</f>
        <v>14019</v>
      </c>
      <c r="C14" s="7">
        <f t="shared" ref="C14:N14" si="4">C15+C16</f>
        <v>16306</v>
      </c>
      <c r="D14" s="7">
        <f t="shared" si="4"/>
        <v>12363</v>
      </c>
      <c r="E14" s="7">
        <f t="shared" si="4"/>
        <v>12967</v>
      </c>
      <c r="F14" s="7">
        <f t="shared" si="4"/>
        <v>9788</v>
      </c>
      <c r="G14" s="7">
        <f t="shared" si="4"/>
        <v>8574</v>
      </c>
      <c r="H14" s="7">
        <f t="shared" si="4"/>
        <v>5276</v>
      </c>
      <c r="I14" s="7">
        <f t="shared" si="4"/>
        <v>5438</v>
      </c>
      <c r="J14" s="7">
        <f t="shared" si="4"/>
        <v>9622</v>
      </c>
      <c r="K14" s="7">
        <f t="shared" si="4"/>
        <v>13443</v>
      </c>
      <c r="L14" s="7">
        <f t="shared" si="4"/>
        <v>14200</v>
      </c>
      <c r="M14" s="7">
        <f t="shared" si="4"/>
        <v>15100</v>
      </c>
      <c r="N14" s="7">
        <f t="shared" si="4"/>
        <v>137096</v>
      </c>
    </row>
    <row r="15" spans="1:19" ht="25.5" customHeight="1" x14ac:dyDescent="0.2">
      <c r="A15" s="9" t="s">
        <v>18</v>
      </c>
      <c r="B15" s="2">
        <v>5019</v>
      </c>
      <c r="C15" s="1">
        <v>7306</v>
      </c>
      <c r="D15" s="1">
        <v>4863</v>
      </c>
      <c r="E15" s="1">
        <v>5967</v>
      </c>
      <c r="F15" s="1">
        <v>4288</v>
      </c>
      <c r="G15" s="1">
        <v>3174</v>
      </c>
      <c r="H15" s="1">
        <v>1476</v>
      </c>
      <c r="I15" s="1">
        <v>438</v>
      </c>
      <c r="J15" s="1">
        <v>2122</v>
      </c>
      <c r="K15" s="1">
        <v>5243</v>
      </c>
      <c r="L15" s="1">
        <v>6000</v>
      </c>
      <c r="M15" s="1">
        <v>7000</v>
      </c>
      <c r="N15" s="11">
        <f>SUM(B15:M15)</f>
        <v>52896</v>
      </c>
      <c r="P15" s="10"/>
    </row>
    <row r="16" spans="1:19" ht="20.25" customHeight="1" x14ac:dyDescent="0.2">
      <c r="A16" s="9" t="s">
        <v>19</v>
      </c>
      <c r="B16" s="1">
        <v>9000</v>
      </c>
      <c r="C16" s="1">
        <v>9000</v>
      </c>
      <c r="D16" s="1">
        <v>7500</v>
      </c>
      <c r="E16" s="1">
        <v>7000</v>
      </c>
      <c r="F16" s="1">
        <v>5500</v>
      </c>
      <c r="G16" s="1">
        <v>5400</v>
      </c>
      <c r="H16" s="1">
        <v>3800</v>
      </c>
      <c r="I16" s="1">
        <v>5000</v>
      </c>
      <c r="J16" s="1">
        <v>7500</v>
      </c>
      <c r="K16" s="1">
        <v>8200</v>
      </c>
      <c r="L16" s="1">
        <v>8200</v>
      </c>
      <c r="M16" s="1">
        <v>8100</v>
      </c>
      <c r="N16" s="11">
        <f>SUM(B16:M16)</f>
        <v>84200</v>
      </c>
      <c r="P16" s="10"/>
    </row>
    <row r="17" spans="1:21" ht="24" customHeight="1" x14ac:dyDescent="0.2">
      <c r="A17" s="8" t="s">
        <v>28</v>
      </c>
      <c r="B17" s="7">
        <f>B18+B19</f>
        <v>8117</v>
      </c>
      <c r="C17" s="7">
        <f t="shared" ref="C17:N17" si="5">C18+C19</f>
        <v>8117</v>
      </c>
      <c r="D17" s="7">
        <f t="shared" si="5"/>
        <v>8117</v>
      </c>
      <c r="E17" s="7">
        <f t="shared" si="5"/>
        <v>6117</v>
      </c>
      <c r="F17" s="7">
        <f t="shared" si="5"/>
        <v>6117</v>
      </c>
      <c r="G17" s="7">
        <f t="shared" si="5"/>
        <v>6117</v>
      </c>
      <c r="H17" s="7">
        <f t="shared" si="5"/>
        <v>7067</v>
      </c>
      <c r="I17" s="7">
        <f t="shared" si="5"/>
        <v>7067</v>
      </c>
      <c r="J17" s="7">
        <f t="shared" si="5"/>
        <v>7117</v>
      </c>
      <c r="K17" s="7">
        <f t="shared" si="5"/>
        <v>7117</v>
      </c>
      <c r="L17" s="7">
        <f t="shared" si="5"/>
        <v>7117</v>
      </c>
      <c r="M17" s="7">
        <f t="shared" si="5"/>
        <v>7113</v>
      </c>
      <c r="N17" s="7">
        <f t="shared" si="5"/>
        <v>85300</v>
      </c>
    </row>
    <row r="18" spans="1:21" ht="22.5" customHeight="1" x14ac:dyDescent="0.2">
      <c r="A18" s="9" t="s">
        <v>20</v>
      </c>
      <c r="B18" s="1">
        <v>50</v>
      </c>
      <c r="C18" s="1">
        <v>50</v>
      </c>
      <c r="D18" s="1">
        <v>50</v>
      </c>
      <c r="E18" s="1">
        <v>50</v>
      </c>
      <c r="F18" s="1">
        <v>50</v>
      </c>
      <c r="G18" s="1">
        <v>50</v>
      </c>
      <c r="H18" s="1"/>
      <c r="I18" s="1"/>
      <c r="J18" s="1">
        <v>50</v>
      </c>
      <c r="K18" s="1">
        <v>50</v>
      </c>
      <c r="L18" s="1">
        <v>50</v>
      </c>
      <c r="M18" s="1">
        <v>50</v>
      </c>
      <c r="N18" s="11">
        <f>SUM(B18:M18)</f>
        <v>500</v>
      </c>
    </row>
    <row r="19" spans="1:21" ht="21.75" customHeight="1" x14ac:dyDescent="0.2">
      <c r="A19" s="9" t="s">
        <v>21</v>
      </c>
      <c r="B19" s="1">
        <v>8067</v>
      </c>
      <c r="C19" s="1">
        <v>8067</v>
      </c>
      <c r="D19" s="1">
        <v>8067</v>
      </c>
      <c r="E19" s="1">
        <v>6067</v>
      </c>
      <c r="F19" s="1">
        <v>6067</v>
      </c>
      <c r="G19" s="1">
        <v>6067</v>
      </c>
      <c r="H19" s="1">
        <v>7067</v>
      </c>
      <c r="I19" s="1">
        <v>7067</v>
      </c>
      <c r="J19" s="1">
        <v>7067</v>
      </c>
      <c r="K19" s="1">
        <v>7067</v>
      </c>
      <c r="L19" s="1">
        <v>7067</v>
      </c>
      <c r="M19" s="1">
        <v>7063</v>
      </c>
      <c r="N19" s="11">
        <f>SUM(B19:M19)</f>
        <v>84800</v>
      </c>
      <c r="P19" s="10"/>
    </row>
    <row r="20" spans="1:21" ht="73.5" customHeight="1" x14ac:dyDescent="0.2">
      <c r="A20" s="23" t="s">
        <v>32</v>
      </c>
      <c r="B20" s="7">
        <f>B21+B24</f>
        <v>24432</v>
      </c>
      <c r="C20" s="7">
        <f t="shared" ref="C20:N20" si="6">C21+C24</f>
        <v>21208</v>
      </c>
      <c r="D20" s="7">
        <f t="shared" si="6"/>
        <v>23870</v>
      </c>
      <c r="E20" s="7">
        <f t="shared" si="6"/>
        <v>18500</v>
      </c>
      <c r="F20" s="7">
        <f t="shared" si="6"/>
        <v>15960</v>
      </c>
      <c r="G20" s="7">
        <f t="shared" si="6"/>
        <v>18752</v>
      </c>
      <c r="H20" s="7">
        <f t="shared" si="6"/>
        <v>7561</v>
      </c>
      <c r="I20" s="7">
        <f t="shared" si="6"/>
        <v>6483</v>
      </c>
      <c r="J20" s="7">
        <f t="shared" si="6"/>
        <v>14742</v>
      </c>
      <c r="K20" s="7">
        <f t="shared" si="6"/>
        <v>16627</v>
      </c>
      <c r="L20" s="7">
        <f t="shared" si="6"/>
        <v>19680</v>
      </c>
      <c r="M20" s="7">
        <f t="shared" si="6"/>
        <v>19050</v>
      </c>
      <c r="N20" s="7">
        <f t="shared" si="6"/>
        <v>206865</v>
      </c>
    </row>
    <row r="21" spans="1:21" ht="27" customHeight="1" x14ac:dyDescent="0.2">
      <c r="A21" s="8" t="s">
        <v>27</v>
      </c>
      <c r="B21" s="7">
        <f>B22+B23</f>
        <v>20332</v>
      </c>
      <c r="C21" s="7">
        <f t="shared" ref="C21:N21" si="7">C22+C23</f>
        <v>16938</v>
      </c>
      <c r="D21" s="7">
        <f t="shared" si="7"/>
        <v>19610</v>
      </c>
      <c r="E21" s="7">
        <f t="shared" si="7"/>
        <v>14740</v>
      </c>
      <c r="F21" s="7">
        <f t="shared" si="7"/>
        <v>12580</v>
      </c>
      <c r="G21" s="7">
        <f t="shared" si="7"/>
        <v>14062</v>
      </c>
      <c r="H21" s="7">
        <f t="shared" si="7"/>
        <v>5371</v>
      </c>
      <c r="I21" s="7">
        <f t="shared" si="7"/>
        <v>4123</v>
      </c>
      <c r="J21" s="7">
        <f t="shared" si="7"/>
        <v>10422</v>
      </c>
      <c r="K21" s="7">
        <f t="shared" si="7"/>
        <v>12637</v>
      </c>
      <c r="L21" s="7">
        <f t="shared" si="7"/>
        <v>15510</v>
      </c>
      <c r="M21" s="7">
        <f t="shared" si="7"/>
        <v>14890</v>
      </c>
      <c r="N21" s="7">
        <f t="shared" si="7"/>
        <v>161215</v>
      </c>
      <c r="U21" s="10"/>
    </row>
    <row r="22" spans="1:21" ht="30.75" customHeight="1" x14ac:dyDescent="0.2">
      <c r="A22" s="9" t="s">
        <v>18</v>
      </c>
      <c r="B22" s="2">
        <v>4119</v>
      </c>
      <c r="C22" s="1">
        <v>5068</v>
      </c>
      <c r="D22" s="1">
        <v>0</v>
      </c>
      <c r="E22" s="1">
        <v>4079</v>
      </c>
      <c r="F22" s="1">
        <v>4817</v>
      </c>
      <c r="G22" s="1">
        <v>3866</v>
      </c>
      <c r="H22" s="1">
        <v>1994</v>
      </c>
      <c r="I22" s="1">
        <v>970</v>
      </c>
      <c r="J22" s="1">
        <v>2490</v>
      </c>
      <c r="K22" s="1">
        <v>3920</v>
      </c>
      <c r="L22" s="1">
        <v>3990</v>
      </c>
      <c r="M22" s="1">
        <v>4002</v>
      </c>
      <c r="N22" s="11">
        <f>SUM(B22:M22)</f>
        <v>39315</v>
      </c>
      <c r="U22" s="10"/>
    </row>
    <row r="23" spans="1:21" ht="24.75" customHeight="1" x14ac:dyDescent="0.2">
      <c r="A23" s="9" t="s">
        <v>19</v>
      </c>
      <c r="B23" s="1">
        <v>16213</v>
      </c>
      <c r="C23" s="1">
        <v>11870</v>
      </c>
      <c r="D23" s="1">
        <v>19610</v>
      </c>
      <c r="E23" s="1">
        <v>10661</v>
      </c>
      <c r="F23" s="1">
        <v>7763</v>
      </c>
      <c r="G23" s="1">
        <v>10196</v>
      </c>
      <c r="H23" s="1">
        <v>3377</v>
      </c>
      <c r="I23" s="1">
        <v>3153</v>
      </c>
      <c r="J23" s="1">
        <v>7932</v>
      </c>
      <c r="K23" s="1">
        <v>8717</v>
      </c>
      <c r="L23" s="1">
        <v>11520</v>
      </c>
      <c r="M23" s="1">
        <v>10888</v>
      </c>
      <c r="N23" s="11">
        <f>SUM(B23:M23)</f>
        <v>121900</v>
      </c>
      <c r="Q23" s="14"/>
    </row>
    <row r="24" spans="1:21" ht="25.5" x14ac:dyDescent="0.2">
      <c r="A24" s="8" t="s">
        <v>28</v>
      </c>
      <c r="B24" s="7">
        <f>B25+B26</f>
        <v>4100</v>
      </c>
      <c r="C24" s="7">
        <f t="shared" ref="C24:N24" si="8">C25+C26</f>
        <v>4270</v>
      </c>
      <c r="D24" s="7">
        <f t="shared" si="8"/>
        <v>4260</v>
      </c>
      <c r="E24" s="7">
        <f t="shared" si="8"/>
        <v>3760</v>
      </c>
      <c r="F24" s="7">
        <f t="shared" si="8"/>
        <v>3380</v>
      </c>
      <c r="G24" s="7">
        <f t="shared" si="8"/>
        <v>4690</v>
      </c>
      <c r="H24" s="7">
        <f t="shared" si="8"/>
        <v>2190</v>
      </c>
      <c r="I24" s="7">
        <f t="shared" si="8"/>
        <v>2360</v>
      </c>
      <c r="J24" s="7">
        <f t="shared" si="8"/>
        <v>4320</v>
      </c>
      <c r="K24" s="7">
        <f t="shared" si="8"/>
        <v>3990</v>
      </c>
      <c r="L24" s="7">
        <f t="shared" si="8"/>
        <v>4170</v>
      </c>
      <c r="M24" s="7">
        <f t="shared" si="8"/>
        <v>4160</v>
      </c>
      <c r="N24" s="7">
        <f t="shared" si="8"/>
        <v>45650</v>
      </c>
    </row>
    <row r="25" spans="1:21" ht="25.5" x14ac:dyDescent="0.2">
      <c r="A25" s="9" t="s">
        <v>20</v>
      </c>
      <c r="B25" s="1">
        <v>900</v>
      </c>
      <c r="C25" s="1">
        <v>870</v>
      </c>
      <c r="D25" s="1">
        <v>980</v>
      </c>
      <c r="E25" s="1">
        <v>860</v>
      </c>
      <c r="F25" s="1">
        <v>900</v>
      </c>
      <c r="G25" s="1">
        <v>830</v>
      </c>
      <c r="H25" s="1">
        <v>460</v>
      </c>
      <c r="I25" s="1">
        <v>350</v>
      </c>
      <c r="J25" s="1">
        <v>1100</v>
      </c>
      <c r="K25" s="1">
        <v>920</v>
      </c>
      <c r="L25" s="1">
        <v>1130</v>
      </c>
      <c r="M25" s="1">
        <v>1080</v>
      </c>
      <c r="N25" s="11">
        <f>SUM(B25:M25)</f>
        <v>10380</v>
      </c>
    </row>
    <row r="26" spans="1:21" ht="15.75" customHeight="1" x14ac:dyDescent="0.2">
      <c r="A26" s="9" t="s">
        <v>21</v>
      </c>
      <c r="B26" s="1">
        <v>3200</v>
      </c>
      <c r="C26" s="1">
        <v>3400</v>
      </c>
      <c r="D26" s="1">
        <v>3280</v>
      </c>
      <c r="E26" s="1">
        <v>2900</v>
      </c>
      <c r="F26" s="1">
        <v>2480</v>
      </c>
      <c r="G26" s="1">
        <v>3860</v>
      </c>
      <c r="H26" s="1">
        <v>1730</v>
      </c>
      <c r="I26" s="1">
        <v>2010</v>
      </c>
      <c r="J26" s="1">
        <v>3220</v>
      </c>
      <c r="K26" s="1">
        <v>3070</v>
      </c>
      <c r="L26" s="1">
        <v>3040</v>
      </c>
      <c r="M26" s="1">
        <v>3080</v>
      </c>
      <c r="N26" s="11">
        <f>SUM(B26:M26)</f>
        <v>35270</v>
      </c>
    </row>
    <row r="27" spans="1:21" x14ac:dyDescent="0.2">
      <c r="A27" s="8" t="s">
        <v>29</v>
      </c>
      <c r="B27" s="15">
        <f>B28+B29</f>
        <v>52537</v>
      </c>
      <c r="C27" s="15">
        <f t="shared" ref="C27:N27" si="9">C28+C29</f>
        <v>52580</v>
      </c>
      <c r="D27" s="15">
        <f t="shared" si="9"/>
        <v>53599</v>
      </c>
      <c r="E27" s="15">
        <f t="shared" si="9"/>
        <v>44624</v>
      </c>
      <c r="F27" s="15">
        <f t="shared" si="9"/>
        <v>36860</v>
      </c>
      <c r="G27" s="15">
        <f t="shared" si="9"/>
        <v>38042</v>
      </c>
      <c r="H27" s="15">
        <f t="shared" si="9"/>
        <v>21785.8</v>
      </c>
      <c r="I27" s="15">
        <f t="shared" si="9"/>
        <v>21651</v>
      </c>
      <c r="J27" s="15">
        <f t="shared" si="9"/>
        <v>38341</v>
      </c>
      <c r="K27" s="15">
        <f t="shared" si="9"/>
        <v>49780</v>
      </c>
      <c r="L27" s="15">
        <f t="shared" si="9"/>
        <v>53837</v>
      </c>
      <c r="M27" s="15">
        <f t="shared" si="9"/>
        <v>54303</v>
      </c>
      <c r="N27" s="15">
        <f t="shared" si="9"/>
        <v>517939.8</v>
      </c>
    </row>
    <row r="28" spans="1:21" x14ac:dyDescent="0.2">
      <c r="A28" s="17" t="s">
        <v>22</v>
      </c>
      <c r="B28" s="16">
        <f>B9+B14+B21</f>
        <v>40280</v>
      </c>
      <c r="C28" s="16">
        <f t="shared" ref="C28:N28" si="10">C9+C14+C21</f>
        <v>40153</v>
      </c>
      <c r="D28" s="16">
        <f t="shared" si="10"/>
        <v>41182</v>
      </c>
      <c r="E28" s="16">
        <f t="shared" si="10"/>
        <v>34707</v>
      </c>
      <c r="F28" s="16">
        <f t="shared" si="10"/>
        <v>27323</v>
      </c>
      <c r="G28" s="16">
        <f t="shared" si="10"/>
        <v>27195</v>
      </c>
      <c r="H28" s="16">
        <f t="shared" si="10"/>
        <v>12508</v>
      </c>
      <c r="I28" s="16">
        <f t="shared" si="10"/>
        <v>12184</v>
      </c>
      <c r="J28" s="16">
        <f t="shared" si="10"/>
        <v>26864</v>
      </c>
      <c r="K28" s="16">
        <f t="shared" si="10"/>
        <v>38633</v>
      </c>
      <c r="L28" s="16">
        <f t="shared" si="10"/>
        <v>42510</v>
      </c>
      <c r="M28" s="16">
        <f t="shared" si="10"/>
        <v>42990</v>
      </c>
      <c r="N28" s="16">
        <f t="shared" si="10"/>
        <v>386529</v>
      </c>
    </row>
    <row r="29" spans="1:21" x14ac:dyDescent="0.2">
      <c r="A29" s="8" t="s">
        <v>24</v>
      </c>
      <c r="B29" s="16">
        <f>B17+B11+B24</f>
        <v>12257</v>
      </c>
      <c r="C29" s="16">
        <f t="shared" ref="C29:N29" si="11">C17+C11+C24</f>
        <v>12427</v>
      </c>
      <c r="D29" s="16">
        <f t="shared" si="11"/>
        <v>12417</v>
      </c>
      <c r="E29" s="16">
        <f t="shared" si="11"/>
        <v>9917</v>
      </c>
      <c r="F29" s="16">
        <f t="shared" si="11"/>
        <v>9537</v>
      </c>
      <c r="G29" s="16">
        <f t="shared" si="11"/>
        <v>10847</v>
      </c>
      <c r="H29" s="16">
        <f t="shared" si="11"/>
        <v>9277.7999999999993</v>
      </c>
      <c r="I29" s="16">
        <f t="shared" si="11"/>
        <v>9467</v>
      </c>
      <c r="J29" s="16">
        <f t="shared" si="11"/>
        <v>11477</v>
      </c>
      <c r="K29" s="16">
        <f t="shared" si="11"/>
        <v>11147</v>
      </c>
      <c r="L29" s="16">
        <f t="shared" si="11"/>
        <v>11327</v>
      </c>
      <c r="M29" s="16">
        <f t="shared" si="11"/>
        <v>11313</v>
      </c>
      <c r="N29" s="16">
        <f t="shared" si="11"/>
        <v>131410.79999999999</v>
      </c>
    </row>
    <row r="33" spans="1:14" ht="18.75" x14ac:dyDescent="0.3">
      <c r="A33" s="18" t="s">
        <v>30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</sheetData>
  <mergeCells count="7">
    <mergeCell ref="A33:N33"/>
    <mergeCell ref="L1:N1"/>
    <mergeCell ref="L2:N2"/>
    <mergeCell ref="L3:N3"/>
    <mergeCell ref="L4:N4"/>
    <mergeCell ref="A5:N5"/>
    <mergeCell ref="A6:N6"/>
  </mergeCells>
  <pageMargins left="0.78740157480314965" right="0.78740157480314965" top="1.1811023622047245" bottom="0.39370078740157483" header="0" footer="0"/>
  <pageSetup paperSize="9" scale="96" fitToWidth="0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нова редакція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Демиденко Наталія Олександрівна</cp:lastModifiedBy>
  <cp:revision>8</cp:revision>
  <cp:lastPrinted>2017-11-08T07:24:56Z</cp:lastPrinted>
  <dcterms:created xsi:type="dcterms:W3CDTF">2016-10-27T09:03:01Z</dcterms:created>
  <dcterms:modified xsi:type="dcterms:W3CDTF">2017-11-08T07:25:04Z</dcterms:modified>
</cp:coreProperties>
</file>