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adka_i\Desktop\Ліміти ДПТНЗ\Ліміти 2019\"/>
    </mc:Choice>
  </mc:AlternateContent>
  <bookViews>
    <workbookView xWindow="0" yWindow="0" windowWidth="19200" windowHeight="10035" tabRatio="599"/>
  </bookViews>
  <sheets>
    <sheet name="нова редакція" sheetId="6" r:id="rId1"/>
  </sheets>
  <definedNames>
    <definedName name="_xlnm.Print_Area" localSheetId="0">'нова редакція'!$A$1:$N$85</definedName>
  </definedNames>
  <calcPr calcId="162913"/>
</workbook>
</file>

<file path=xl/calcChain.xml><?xml version="1.0" encoding="utf-8"?>
<calcChain xmlns="http://schemas.openxmlformats.org/spreadsheetml/2006/main">
  <c r="C69" i="6" l="1"/>
  <c r="D69" i="6"/>
  <c r="E69" i="6"/>
  <c r="F69" i="6"/>
  <c r="G69" i="6"/>
  <c r="H69" i="6"/>
  <c r="I69" i="6"/>
  <c r="J69" i="6"/>
  <c r="K69" i="6"/>
  <c r="L69" i="6"/>
  <c r="M69" i="6"/>
  <c r="B69" i="6"/>
  <c r="B68" i="6"/>
  <c r="B67" i="6"/>
  <c r="B14" i="6" l="1"/>
  <c r="C68" i="6" l="1"/>
  <c r="D68" i="6"/>
  <c r="E68" i="6"/>
  <c r="F68" i="6"/>
  <c r="G68" i="6"/>
  <c r="I68" i="6" l="1"/>
  <c r="J68" i="6"/>
  <c r="K68" i="6"/>
  <c r="L68" i="6"/>
  <c r="M68" i="6"/>
  <c r="H68" i="6"/>
  <c r="C67" i="6"/>
  <c r="D67" i="6"/>
  <c r="E67" i="6"/>
  <c r="I67" i="6"/>
  <c r="J67" i="6"/>
  <c r="K67" i="6"/>
  <c r="L67" i="6"/>
  <c r="M67" i="6"/>
  <c r="F67" i="6"/>
  <c r="G67" i="6"/>
  <c r="H67" i="6"/>
  <c r="N63" i="6" l="1"/>
  <c r="N62" i="6"/>
  <c r="O62" i="6" s="1"/>
  <c r="M61" i="6"/>
  <c r="L61" i="6"/>
  <c r="K61" i="6"/>
  <c r="J61" i="6"/>
  <c r="I61" i="6"/>
  <c r="H61" i="6"/>
  <c r="G61" i="6"/>
  <c r="F61" i="6"/>
  <c r="E61" i="6"/>
  <c r="D61" i="6"/>
  <c r="C61" i="6"/>
  <c r="B61" i="6"/>
  <c r="N60" i="6"/>
  <c r="N59" i="6"/>
  <c r="M58" i="6"/>
  <c r="M57" i="6" s="1"/>
  <c r="L58" i="6"/>
  <c r="L57" i="6" s="1"/>
  <c r="K58" i="6"/>
  <c r="K57" i="6" s="1"/>
  <c r="J58" i="6"/>
  <c r="I58" i="6"/>
  <c r="I57" i="6" s="1"/>
  <c r="H58" i="6"/>
  <c r="H57" i="6" s="1"/>
  <c r="G58" i="6"/>
  <c r="G57" i="6" s="1"/>
  <c r="F58" i="6"/>
  <c r="E58" i="6"/>
  <c r="E57" i="6" s="1"/>
  <c r="D58" i="6"/>
  <c r="D57" i="6" s="1"/>
  <c r="C58" i="6"/>
  <c r="C57" i="6" s="1"/>
  <c r="B58" i="6"/>
  <c r="N56" i="6"/>
  <c r="N55" i="6"/>
  <c r="O55" i="6" s="1"/>
  <c r="M54" i="6"/>
  <c r="L54" i="6"/>
  <c r="K54" i="6"/>
  <c r="J54" i="6"/>
  <c r="I54" i="6"/>
  <c r="H54" i="6"/>
  <c r="G54" i="6"/>
  <c r="F54" i="6"/>
  <c r="E54" i="6"/>
  <c r="D54" i="6"/>
  <c r="C54" i="6"/>
  <c r="B54" i="6"/>
  <c r="N53" i="6"/>
  <c r="N52" i="6"/>
  <c r="M51" i="6"/>
  <c r="L51" i="6"/>
  <c r="L50" i="6" s="1"/>
  <c r="K51" i="6"/>
  <c r="J51" i="6"/>
  <c r="J50" i="6" s="1"/>
  <c r="I51" i="6"/>
  <c r="H51" i="6"/>
  <c r="H50" i="6" s="1"/>
  <c r="G51" i="6"/>
  <c r="G50" i="6" s="1"/>
  <c r="F51" i="6"/>
  <c r="F50" i="6" s="1"/>
  <c r="E51" i="6"/>
  <c r="D51" i="6"/>
  <c r="D50" i="6" s="1"/>
  <c r="C51" i="6"/>
  <c r="C50" i="6" s="1"/>
  <c r="B51" i="6"/>
  <c r="B50" i="6" s="1"/>
  <c r="K50" i="6"/>
  <c r="N49" i="6"/>
  <c r="N48" i="6"/>
  <c r="M47" i="6"/>
  <c r="L47" i="6"/>
  <c r="K47" i="6"/>
  <c r="J47" i="6"/>
  <c r="I47" i="6"/>
  <c r="H47" i="6"/>
  <c r="G47" i="6"/>
  <c r="F47" i="6"/>
  <c r="E47" i="6"/>
  <c r="D47" i="6"/>
  <c r="C47" i="6"/>
  <c r="B47" i="6"/>
  <c r="N46" i="6"/>
  <c r="N45" i="6"/>
  <c r="M44" i="6"/>
  <c r="M43" i="6" s="1"/>
  <c r="L44" i="6"/>
  <c r="K44" i="6"/>
  <c r="K43" i="6" s="1"/>
  <c r="J44" i="6"/>
  <c r="I44" i="6"/>
  <c r="I43" i="6" s="1"/>
  <c r="H44" i="6"/>
  <c r="G44" i="6"/>
  <c r="G43" i="6" s="1"/>
  <c r="F44" i="6"/>
  <c r="E44" i="6"/>
  <c r="E43" i="6" s="1"/>
  <c r="D44" i="6"/>
  <c r="C44" i="6"/>
  <c r="C43" i="6" s="1"/>
  <c r="B44" i="6"/>
  <c r="L43" i="6"/>
  <c r="H43" i="6"/>
  <c r="D43" i="6"/>
  <c r="N42" i="6"/>
  <c r="N41" i="6"/>
  <c r="M40" i="6"/>
  <c r="L40" i="6"/>
  <c r="K40" i="6"/>
  <c r="J40" i="6"/>
  <c r="I40" i="6"/>
  <c r="H40" i="6"/>
  <c r="G40" i="6"/>
  <c r="F40" i="6"/>
  <c r="E40" i="6"/>
  <c r="D40" i="6"/>
  <c r="C40" i="6"/>
  <c r="B40" i="6"/>
  <c r="N39" i="6"/>
  <c r="N38" i="6"/>
  <c r="M37" i="6"/>
  <c r="L37" i="6"/>
  <c r="L36" i="6" s="1"/>
  <c r="K37" i="6"/>
  <c r="J37" i="6"/>
  <c r="J36" i="6" s="1"/>
  <c r="I37" i="6"/>
  <c r="H37" i="6"/>
  <c r="H36" i="6" s="1"/>
  <c r="G37" i="6"/>
  <c r="F37" i="6"/>
  <c r="F36" i="6" s="1"/>
  <c r="E37" i="6"/>
  <c r="D37" i="6"/>
  <c r="D36" i="6" s="1"/>
  <c r="C37" i="6"/>
  <c r="B37" i="6"/>
  <c r="B36" i="6" s="1"/>
  <c r="M36" i="6"/>
  <c r="K36" i="6"/>
  <c r="I36" i="6"/>
  <c r="G36" i="6"/>
  <c r="E36" i="6"/>
  <c r="C36" i="6"/>
  <c r="N35" i="6"/>
  <c r="N34" i="6"/>
  <c r="M33" i="6"/>
  <c r="L33" i="6"/>
  <c r="K33" i="6"/>
  <c r="J33" i="6"/>
  <c r="I33" i="6"/>
  <c r="H33" i="6"/>
  <c r="G33" i="6"/>
  <c r="F33" i="6"/>
  <c r="E33" i="6"/>
  <c r="D33" i="6"/>
  <c r="C33" i="6"/>
  <c r="B33" i="6"/>
  <c r="N32" i="6"/>
  <c r="N31" i="6"/>
  <c r="M30" i="6"/>
  <c r="M29" i="6" s="1"/>
  <c r="L30" i="6"/>
  <c r="L29" i="6" s="1"/>
  <c r="K30" i="6"/>
  <c r="K29" i="6" s="1"/>
  <c r="J30" i="6"/>
  <c r="I30" i="6"/>
  <c r="I29" i="6" s="1"/>
  <c r="H30" i="6"/>
  <c r="H29" i="6" s="1"/>
  <c r="G30" i="6"/>
  <c r="G29" i="6" s="1"/>
  <c r="F30" i="6"/>
  <c r="E30" i="6"/>
  <c r="E29" i="6" s="1"/>
  <c r="D30" i="6"/>
  <c r="D29" i="6" s="1"/>
  <c r="C30" i="6"/>
  <c r="C29" i="6" s="1"/>
  <c r="B30" i="6"/>
  <c r="N28" i="6"/>
  <c r="O28" i="6" s="1"/>
  <c r="M27" i="6"/>
  <c r="L27" i="6"/>
  <c r="K27" i="6"/>
  <c r="J27" i="6"/>
  <c r="I27" i="6"/>
  <c r="H27" i="6"/>
  <c r="G27" i="6"/>
  <c r="F27" i="6"/>
  <c r="E27" i="6"/>
  <c r="D27" i="6"/>
  <c r="C27" i="6"/>
  <c r="B27" i="6"/>
  <c r="N26" i="6"/>
  <c r="N25" i="6" s="1"/>
  <c r="M25" i="6"/>
  <c r="L25" i="6"/>
  <c r="K25" i="6"/>
  <c r="J25" i="6"/>
  <c r="I25" i="6"/>
  <c r="H25" i="6"/>
  <c r="G25" i="6"/>
  <c r="F25" i="6"/>
  <c r="E25" i="6"/>
  <c r="D25" i="6"/>
  <c r="C25" i="6"/>
  <c r="B25" i="6"/>
  <c r="E24" i="6"/>
  <c r="N23" i="6"/>
  <c r="N22" i="6"/>
  <c r="M21" i="6"/>
  <c r="L21" i="6"/>
  <c r="K21" i="6"/>
  <c r="J21" i="6"/>
  <c r="I21" i="6"/>
  <c r="H21" i="6"/>
  <c r="G21" i="6"/>
  <c r="F21" i="6"/>
  <c r="E21" i="6"/>
  <c r="D21" i="6"/>
  <c r="C21" i="6"/>
  <c r="B21" i="6"/>
  <c r="N20" i="6"/>
  <c r="N19" i="6"/>
  <c r="M18" i="6"/>
  <c r="M17" i="6" s="1"/>
  <c r="L18" i="6"/>
  <c r="L17" i="6" s="1"/>
  <c r="K18" i="6"/>
  <c r="K17" i="6" s="1"/>
  <c r="J18" i="6"/>
  <c r="I18" i="6"/>
  <c r="I17" i="6" s="1"/>
  <c r="H18" i="6"/>
  <c r="G18" i="6"/>
  <c r="G17" i="6" s="1"/>
  <c r="F18" i="6"/>
  <c r="E18" i="6"/>
  <c r="E17" i="6" s="1"/>
  <c r="D18" i="6"/>
  <c r="D17" i="6" s="1"/>
  <c r="C18" i="6"/>
  <c r="C17" i="6" s="1"/>
  <c r="B18" i="6"/>
  <c r="N16" i="6"/>
  <c r="N15" i="6"/>
  <c r="M14" i="6"/>
  <c r="L14" i="6"/>
  <c r="K14" i="6"/>
  <c r="J14" i="6"/>
  <c r="I14" i="6"/>
  <c r="H14" i="6"/>
  <c r="G14" i="6"/>
  <c r="F14" i="6"/>
  <c r="E14" i="6"/>
  <c r="D14" i="6"/>
  <c r="C14" i="6"/>
  <c r="N13" i="6"/>
  <c r="N12" i="6"/>
  <c r="M11" i="6"/>
  <c r="L11" i="6"/>
  <c r="L10" i="6" s="1"/>
  <c r="K11" i="6"/>
  <c r="J11" i="6"/>
  <c r="J10" i="6" s="1"/>
  <c r="I11" i="6"/>
  <c r="H11" i="6"/>
  <c r="H10" i="6" s="1"/>
  <c r="G11" i="6"/>
  <c r="G10" i="6" s="1"/>
  <c r="F11" i="6"/>
  <c r="F10" i="6" s="1"/>
  <c r="E11" i="6"/>
  <c r="D11" i="6"/>
  <c r="D10" i="6" s="1"/>
  <c r="C11" i="6"/>
  <c r="C10" i="6" s="1"/>
  <c r="B11" i="6"/>
  <c r="B10" i="6" s="1"/>
  <c r="K10" i="6"/>
  <c r="N47" i="6" l="1"/>
  <c r="O48" i="6"/>
  <c r="N40" i="6"/>
  <c r="O41" i="6"/>
  <c r="N33" i="6"/>
  <c r="O34" i="6"/>
  <c r="D66" i="6"/>
  <c r="L66" i="6"/>
  <c r="N18" i="6"/>
  <c r="H17" i="6"/>
  <c r="C70" i="6"/>
  <c r="E70" i="6"/>
  <c r="G70" i="6"/>
  <c r="I70" i="6"/>
  <c r="K70" i="6"/>
  <c r="M70" i="6"/>
  <c r="N37" i="6"/>
  <c r="B65" i="6"/>
  <c r="B70" i="6"/>
  <c r="D70" i="6"/>
  <c r="F70" i="6"/>
  <c r="H70" i="6"/>
  <c r="J70" i="6"/>
  <c r="L70" i="6"/>
  <c r="C24" i="6"/>
  <c r="M24" i="6"/>
  <c r="N68" i="6"/>
  <c r="O20" i="6"/>
  <c r="O72" i="6" s="1"/>
  <c r="N67" i="6"/>
  <c r="O19" i="6"/>
  <c r="N21" i="6"/>
  <c r="O18" i="6" s="1"/>
  <c r="N69" i="6"/>
  <c r="O12" i="6"/>
  <c r="M50" i="6"/>
  <c r="B57" i="6"/>
  <c r="N11" i="6"/>
  <c r="E66" i="6"/>
  <c r="I66" i="6"/>
  <c r="M66" i="6"/>
  <c r="G24" i="6"/>
  <c r="I24" i="6"/>
  <c r="K24" i="6"/>
  <c r="N27" i="6"/>
  <c r="N30" i="6"/>
  <c r="N29" i="6" s="1"/>
  <c r="N44" i="6"/>
  <c r="N43" i="6" s="1"/>
  <c r="B43" i="6"/>
  <c r="F43" i="6"/>
  <c r="J43" i="6"/>
  <c r="N51" i="6"/>
  <c r="N54" i="6"/>
  <c r="N61" i="6"/>
  <c r="H66" i="6"/>
  <c r="B24" i="6"/>
  <c r="D24" i="6"/>
  <c r="F24" i="6"/>
  <c r="H24" i="6"/>
  <c r="J24" i="6"/>
  <c r="L24" i="6"/>
  <c r="B17" i="6"/>
  <c r="B66" i="6" s="1"/>
  <c r="F17" i="6"/>
  <c r="F66" i="6" s="1"/>
  <c r="J17" i="6"/>
  <c r="J66" i="6" s="1"/>
  <c r="C66" i="6"/>
  <c r="G66" i="6"/>
  <c r="K66" i="6"/>
  <c r="I50" i="6"/>
  <c r="E50" i="6"/>
  <c r="J57" i="6"/>
  <c r="F57" i="6"/>
  <c r="N58" i="6"/>
  <c r="N57" i="6" s="1"/>
  <c r="L65" i="6"/>
  <c r="L64" i="6" s="1"/>
  <c r="J65" i="6"/>
  <c r="J64" i="6" s="1"/>
  <c r="H65" i="6"/>
  <c r="H64" i="6" s="1"/>
  <c r="F65" i="6"/>
  <c r="D65" i="6"/>
  <c r="D64" i="6" s="1"/>
  <c r="F29" i="6"/>
  <c r="J29" i="6"/>
  <c r="B29" i="6"/>
  <c r="H9" i="6"/>
  <c r="L9" i="6"/>
  <c r="D9" i="6"/>
  <c r="E10" i="6"/>
  <c r="E65" i="6" s="1"/>
  <c r="I10" i="6"/>
  <c r="I9" i="6" s="1"/>
  <c r="M10" i="6"/>
  <c r="M9" i="6" s="1"/>
  <c r="I65" i="6"/>
  <c r="M65" i="6"/>
  <c r="C65" i="6"/>
  <c r="C9" i="6"/>
  <c r="G65" i="6"/>
  <c r="G9" i="6"/>
  <c r="K65" i="6"/>
  <c r="K9" i="6"/>
  <c r="B9" i="6"/>
  <c r="N14" i="6"/>
  <c r="N24" i="6"/>
  <c r="N36" i="6"/>
  <c r="O73" i="6" l="1"/>
  <c r="B64" i="6"/>
  <c r="N70" i="6"/>
  <c r="K64" i="6"/>
  <c r="C64" i="6"/>
  <c r="J9" i="6"/>
  <c r="M64" i="6"/>
  <c r="E64" i="6"/>
  <c r="N17" i="6"/>
  <c r="N66" i="6" s="1"/>
  <c r="N10" i="6"/>
  <c r="O11" i="6"/>
  <c r="I64" i="6"/>
  <c r="N50" i="6"/>
  <c r="G64" i="6"/>
  <c r="F9" i="6"/>
  <c r="F64" i="6"/>
  <c r="E9" i="6"/>
  <c r="N9" i="6" l="1"/>
  <c r="N65" i="6"/>
  <c r="N64" i="6" s="1"/>
</calcChain>
</file>

<file path=xl/sharedStrings.xml><?xml version="1.0" encoding="utf-8"?>
<sst xmlns="http://schemas.openxmlformats.org/spreadsheetml/2006/main" count="83" uniqueCount="55">
  <si>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</si>
  <si>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</si>
  <si>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</si>
  <si>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</si>
  <si>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</si>
  <si>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</si>
  <si>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</si>
  <si>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</si>
  <si>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</si>
  <si>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</si>
  <si>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</si>
  <si>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</si>
  <si>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Червень</t>
  </si>
  <si>
    <t>ЛІМІТИ</t>
  </si>
  <si>
    <t>до рішення виконавчого</t>
  </si>
  <si>
    <t>Додаток  2</t>
  </si>
  <si>
    <t>Назва закладу</t>
  </si>
  <si>
    <t>Загальний фонд  всього в  т. ч.</t>
  </si>
  <si>
    <t>Спеціальний фонд всього в т. ч.</t>
  </si>
  <si>
    <t xml:space="preserve">  загальний фонд  </t>
  </si>
  <si>
    <t xml:space="preserve">  спеціальний фонд  </t>
  </si>
  <si>
    <t xml:space="preserve">комітету </t>
  </si>
  <si>
    <t xml:space="preserve">ДНЗ "Сумський хіміко-технологічний центр професійно-технічної освіти" </t>
  </si>
  <si>
    <t xml:space="preserve">водовідведення  (КП "Міськводоканал")                                         навчальний  та інші корпуси </t>
  </si>
  <si>
    <t xml:space="preserve">споживання гарячої води (ТОВ "Сумитеплоенерго") навчальний  та інші корпуси </t>
  </si>
  <si>
    <r>
      <t>споживання холодної води (КП "Міськводоканал") навчальний  та інші корпуси</t>
    </r>
    <r>
      <rPr>
        <b/>
        <sz val="8"/>
        <rFont val="Times New Roman"/>
        <family val="1"/>
        <charset val="204"/>
      </rPr>
      <t/>
    </r>
  </si>
  <si>
    <t xml:space="preserve">водовідведення  (КП "Міськводоканал")                                         гуртожиток </t>
  </si>
  <si>
    <t xml:space="preserve">споживання гарячої води (ТОВ "Сумитеплоенерго") гуртожиток </t>
  </si>
  <si>
    <t xml:space="preserve">споживання холодної води (КП "Міськводоканал") гуртожиток </t>
  </si>
  <si>
    <t xml:space="preserve">ДПТНЗ ''Сумський центр професійно-технічної освіти" </t>
  </si>
  <si>
    <t xml:space="preserve">КП "Міськводоканал"       навчальний  та інші корпуси </t>
  </si>
  <si>
    <t xml:space="preserve">ДПТНЗ "Сумське вище професійне училище будівництва і дизайну "  </t>
  </si>
  <si>
    <t xml:space="preserve">КП "Міськводоканал" гуртожиток </t>
  </si>
  <si>
    <t>ДНЗ"Сумське вище професійне училище будівництва та автотранспорту "</t>
  </si>
  <si>
    <t xml:space="preserve">ДНЗ"Сумський центр професійно-технічної освіти харчових технологій,торгівлі та ресторанного сервісу "       </t>
  </si>
  <si>
    <t xml:space="preserve">КП "Міськводоканал" навчальний  та інші корпуси </t>
  </si>
  <si>
    <t xml:space="preserve">ДНЗ "Сумське міжрегіональне вище професійне училище "       </t>
  </si>
  <si>
    <t>КП "Міськводоканал" гуртожиток</t>
  </si>
  <si>
    <t xml:space="preserve">ДПТНЗ "Сумський центр професійно-технічної освіти з дизайну та сфери послуг" </t>
  </si>
  <si>
    <t xml:space="preserve">КП "Міськводоканал" навчальний   та інші корпуси </t>
  </si>
  <si>
    <t xml:space="preserve">водовідведення  (КП "Міськводоканал") навчальний  та інші корпуси </t>
  </si>
  <si>
    <t xml:space="preserve">  Разом в т.ч.</t>
  </si>
  <si>
    <r>
      <t>споживання холодної води (КП "Міськводоканал") гуртожиток</t>
    </r>
    <r>
      <rPr>
        <b/>
        <sz val="10"/>
        <rFont val="Times New Roman"/>
        <family val="1"/>
        <charset val="204"/>
      </rPr>
      <t xml:space="preserve"> </t>
    </r>
  </si>
  <si>
    <r>
      <t>споживання холодної води (КП "Міськводоканал") навчальний  та інші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</si>
  <si>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навчальний  та інші 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</si>
  <si>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гуртожиток</t>
    </r>
    <r>
      <rPr>
        <b/>
        <sz val="10"/>
        <rFont val="Times New Roman"/>
        <family val="1"/>
        <charset val="204"/>
      </rPr>
      <t xml:space="preserve"> </t>
    </r>
  </si>
  <si>
    <r>
      <t xml:space="preserve">КП "Міськводоканал" навчальний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та інші корпуси </t>
    </r>
  </si>
  <si>
    <r>
      <t>КП "Міськводоканал" навчальний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та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інші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</si>
  <si>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навчальний   та інші 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</si>
  <si>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навчальний  та інші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корпуси</t>
    </r>
    <r>
      <rPr>
        <b/>
        <sz val="10"/>
        <rFont val="Times New Roman"/>
        <family val="1"/>
        <charset val="204"/>
      </rPr>
      <t xml:space="preserve"> </t>
    </r>
  </si>
  <si>
    <t xml:space="preserve">від                              №     </t>
  </si>
  <si>
    <t>гар.вода</t>
  </si>
  <si>
    <t>хол.вода</t>
  </si>
  <si>
    <t xml:space="preserve"> споживання водопостачання та водовідведення по професійно - технічних закладах на 2020 рік (м³)</t>
  </si>
  <si>
    <t xml:space="preserve"> Начальник управління освіти і науки                                                             А.М.Данильченко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</si>
</sst>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3" fillId="0" borderId="0" xfId="0" applyNumberFormat="1" applyFont="1" applyFill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topLeftCell="A4" zoomScaleNormal="100" zoomScaleSheetLayoutView="100" workbookViewId="0">
      <pane xSplit="1" ySplit="5" topLeftCell="B42" activePane="bottomRight" state="frozen"/>
      <selection activeCell="A4" sqref="A4"/>
      <selection pane="topRight" activeCell="B4" sqref="B4"/>
      <selection pane="bottomLeft" activeCell="A9" sqref="A9"/>
      <selection pane="bottomRight" activeCell="K80" sqref="K80"/>
    </sheetView>
  </sheetViews>
  <sheetFormatPr defaultRowHeight="12.75" x14ac:dyDescent="0.2"/>
  <cols>
    <col min="1" max="1" width="27.42578125" style="1" customWidth="1"/>
    <col min="2" max="2" width="7.5703125" style="1" customWidth="1"/>
    <col min="3" max="3" width="7.7109375" style="1" bestFit="1" customWidth="1"/>
    <col min="4" max="4" width="8.42578125" style="1" customWidth="1"/>
    <col min="5" max="5" width="8.28515625" style="1" customWidth="1"/>
    <col min="6" max="7" width="8.140625" style="1" customWidth="1"/>
    <col min="8" max="8" width="8.42578125" style="1" customWidth="1"/>
    <col min="9" max="9" width="8.28515625" style="1" customWidth="1"/>
    <col min="10" max="10" width="8.7109375" style="1" customWidth="1"/>
    <col min="11" max="11" width="8.42578125" style="1" customWidth="1"/>
    <col min="12" max="12" width="9.140625" style="1" customWidth="1"/>
    <col min="13" max="13" width="7.5703125" style="1" customWidth="1"/>
    <col min="14" max="14" width="8.85546875" style="1" customWidth="1"/>
    <col min="15" max="16384" width="9.140625" style="1"/>
  </cols>
  <sheetData>
    <row r="1" spans="1:19" ht="15" x14ac:dyDescent="0.25">
      <c r="L1" s="15" t="s">
        <v>15</v>
      </c>
      <c r="M1" s="15"/>
      <c r="N1" s="15"/>
    </row>
    <row r="2" spans="1:19" ht="18.75" customHeight="1" x14ac:dyDescent="0.25">
      <c r="L2" s="16" t="s">
        <v>14</v>
      </c>
      <c r="M2" s="16"/>
      <c r="N2" s="16"/>
    </row>
    <row r="3" spans="1:19" ht="15" x14ac:dyDescent="0.25">
      <c r="L3" s="16" t="s">
        <v>21</v>
      </c>
      <c r="M3" s="16"/>
      <c r="N3" s="16"/>
    </row>
    <row r="4" spans="1:19" ht="12.75" customHeight="1" x14ac:dyDescent="0.25">
      <c r="L4" s="16" t="s">
        <v>50</v>
      </c>
      <c r="M4" s="16"/>
      <c r="N4" s="16"/>
    </row>
    <row r="5" spans="1:19" ht="2.25" hidden="1" customHeight="1" x14ac:dyDescent="0.2"/>
    <row r="6" spans="1:19" ht="18.75" customHeight="1" x14ac:dyDescent="0.2">
      <c r="A6" s="14" t="s">
        <v>13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9" ht="17.25" customHeight="1" x14ac:dyDescent="0.2">
      <c r="A7" s="14" t="s">
        <v>53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9" ht="25.5" x14ac:dyDescent="0.2">
      <c r="A8" s="2" t="s">
        <v>16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12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2" t="s">
        <v>11</v>
      </c>
    </row>
    <row r="9" spans="1:19" ht="54" customHeight="1" x14ac:dyDescent="0.2">
      <c r="A9" s="3" t="s">
        <v>22</v>
      </c>
      <c r="B9" s="2">
        <f t="shared" ref="B9:M9" si="0">B10+B17</f>
        <v>1190</v>
      </c>
      <c r="C9" s="2">
        <f t="shared" si="0"/>
        <v>1102</v>
      </c>
      <c r="D9" s="2">
        <f t="shared" si="0"/>
        <v>1158</v>
      </c>
      <c r="E9" s="2">
        <f t="shared" si="0"/>
        <v>1368</v>
      </c>
      <c r="F9" s="2">
        <f t="shared" si="0"/>
        <v>1049</v>
      </c>
      <c r="G9" s="2">
        <f t="shared" si="0"/>
        <v>875</v>
      </c>
      <c r="H9" s="2">
        <f t="shared" si="0"/>
        <v>648</v>
      </c>
      <c r="I9" s="2">
        <f t="shared" si="0"/>
        <v>650</v>
      </c>
      <c r="J9" s="2">
        <f t="shared" si="0"/>
        <v>772</v>
      </c>
      <c r="K9" s="2">
        <f t="shared" si="0"/>
        <v>931</v>
      </c>
      <c r="L9" s="2">
        <f t="shared" si="0"/>
        <v>1469</v>
      </c>
      <c r="M9" s="2">
        <f t="shared" si="0"/>
        <v>1084</v>
      </c>
      <c r="N9" s="2">
        <f>N10+N17</f>
        <v>12296</v>
      </c>
    </row>
    <row r="10" spans="1:19" ht="19.5" customHeight="1" x14ac:dyDescent="0.2">
      <c r="A10" s="4" t="s">
        <v>17</v>
      </c>
      <c r="B10" s="2">
        <f>B11+B14</f>
        <v>682</v>
      </c>
      <c r="C10" s="2">
        <f t="shared" ref="C10:M10" si="1">C11+C14</f>
        <v>679</v>
      </c>
      <c r="D10" s="2">
        <f t="shared" si="1"/>
        <v>716</v>
      </c>
      <c r="E10" s="2">
        <f t="shared" si="1"/>
        <v>773</v>
      </c>
      <c r="F10" s="2">
        <f t="shared" si="1"/>
        <v>618</v>
      </c>
      <c r="G10" s="2">
        <f t="shared" si="1"/>
        <v>457</v>
      </c>
      <c r="H10" s="2">
        <f t="shared" si="1"/>
        <v>258</v>
      </c>
      <c r="I10" s="2">
        <f t="shared" si="1"/>
        <v>205</v>
      </c>
      <c r="J10" s="2">
        <f t="shared" si="1"/>
        <v>335</v>
      </c>
      <c r="K10" s="2">
        <f t="shared" si="1"/>
        <v>394</v>
      </c>
      <c r="L10" s="2">
        <f t="shared" si="1"/>
        <v>749</v>
      </c>
      <c r="M10" s="2">
        <f t="shared" si="1"/>
        <v>594</v>
      </c>
      <c r="N10" s="2">
        <f>N11+N14</f>
        <v>6460</v>
      </c>
    </row>
    <row r="11" spans="1:19" ht="38.25" x14ac:dyDescent="0.2">
      <c r="A11" s="5" t="s">
        <v>40</v>
      </c>
      <c r="B11" s="6">
        <f>B12+B13</f>
        <v>230</v>
      </c>
      <c r="C11" s="6">
        <f t="shared" ref="C11:N11" si="2">C12+C13</f>
        <v>160</v>
      </c>
      <c r="D11" s="6">
        <f t="shared" si="2"/>
        <v>200</v>
      </c>
      <c r="E11" s="6">
        <f t="shared" si="2"/>
        <v>135</v>
      </c>
      <c r="F11" s="6">
        <f t="shared" si="2"/>
        <v>80</v>
      </c>
      <c r="G11" s="6">
        <f t="shared" si="2"/>
        <v>92</v>
      </c>
      <c r="H11" s="6">
        <f t="shared" si="2"/>
        <v>85</v>
      </c>
      <c r="I11" s="6">
        <f t="shared" si="2"/>
        <v>65</v>
      </c>
      <c r="J11" s="6">
        <f t="shared" si="2"/>
        <v>80</v>
      </c>
      <c r="K11" s="6">
        <f t="shared" si="2"/>
        <v>140</v>
      </c>
      <c r="L11" s="6">
        <f t="shared" si="2"/>
        <v>405</v>
      </c>
      <c r="M11" s="6">
        <f t="shared" si="2"/>
        <v>228</v>
      </c>
      <c r="N11" s="6">
        <f t="shared" si="2"/>
        <v>1900</v>
      </c>
      <c r="O11" s="1">
        <f>N11+N14</f>
        <v>6460</v>
      </c>
    </row>
    <row r="12" spans="1:19" ht="38.25" x14ac:dyDescent="0.2">
      <c r="A12" s="5" t="s">
        <v>24</v>
      </c>
      <c r="B12" s="6">
        <v>60</v>
      </c>
      <c r="C12" s="7">
        <v>45</v>
      </c>
      <c r="D12" s="7">
        <v>90</v>
      </c>
      <c r="E12" s="7">
        <v>55</v>
      </c>
      <c r="F12" s="7">
        <v>10</v>
      </c>
      <c r="G12" s="7">
        <v>7</v>
      </c>
      <c r="H12" s="7"/>
      <c r="I12" s="7"/>
      <c r="J12" s="7">
        <v>10</v>
      </c>
      <c r="K12" s="7">
        <v>25</v>
      </c>
      <c r="L12" s="7">
        <v>55</v>
      </c>
      <c r="M12" s="7">
        <v>43</v>
      </c>
      <c r="N12" s="6">
        <f>SUM(B12:M12)</f>
        <v>400</v>
      </c>
      <c r="O12" s="1">
        <f>N13+N16+N12+N15</f>
        <v>6460</v>
      </c>
    </row>
    <row r="13" spans="1:19" ht="38.25" x14ac:dyDescent="0.2">
      <c r="A13" s="5" t="s">
        <v>25</v>
      </c>
      <c r="B13" s="6">
        <v>170</v>
      </c>
      <c r="C13" s="7">
        <v>115</v>
      </c>
      <c r="D13" s="7">
        <v>110</v>
      </c>
      <c r="E13" s="7">
        <v>80</v>
      </c>
      <c r="F13" s="7">
        <v>70</v>
      </c>
      <c r="G13" s="7">
        <v>85</v>
      </c>
      <c r="H13" s="7">
        <v>85</v>
      </c>
      <c r="I13" s="7">
        <v>65</v>
      </c>
      <c r="J13" s="7">
        <v>70</v>
      </c>
      <c r="K13" s="7">
        <v>115</v>
      </c>
      <c r="L13" s="7">
        <v>350</v>
      </c>
      <c r="M13" s="7">
        <v>185</v>
      </c>
      <c r="N13" s="6">
        <f>SUM(B13:M13)</f>
        <v>1500</v>
      </c>
    </row>
    <row r="14" spans="1:19" ht="38.25" x14ac:dyDescent="0.2">
      <c r="A14" s="5" t="s">
        <v>26</v>
      </c>
      <c r="B14" s="6">
        <f>B15+B16</f>
        <v>452</v>
      </c>
      <c r="C14" s="6">
        <f t="shared" ref="C14:M14" si="3">C15+C16</f>
        <v>519</v>
      </c>
      <c r="D14" s="6">
        <f t="shared" si="3"/>
        <v>516</v>
      </c>
      <c r="E14" s="6">
        <f t="shared" si="3"/>
        <v>638</v>
      </c>
      <c r="F14" s="6">
        <f t="shared" si="3"/>
        <v>538</v>
      </c>
      <c r="G14" s="6">
        <f t="shared" si="3"/>
        <v>365</v>
      </c>
      <c r="H14" s="6">
        <f t="shared" si="3"/>
        <v>173</v>
      </c>
      <c r="I14" s="6">
        <f t="shared" si="3"/>
        <v>140</v>
      </c>
      <c r="J14" s="6">
        <f t="shared" si="3"/>
        <v>255</v>
      </c>
      <c r="K14" s="6">
        <f t="shared" si="3"/>
        <v>254</v>
      </c>
      <c r="L14" s="6">
        <f t="shared" si="3"/>
        <v>344</v>
      </c>
      <c r="M14" s="6">
        <f t="shared" si="3"/>
        <v>366</v>
      </c>
      <c r="N14" s="6">
        <f>SUM(B14:M14)</f>
        <v>4560</v>
      </c>
      <c r="P14" s="8"/>
      <c r="Q14" s="8"/>
      <c r="R14" s="8"/>
      <c r="S14" s="8"/>
    </row>
    <row r="15" spans="1:19" ht="38.25" x14ac:dyDescent="0.2">
      <c r="A15" s="5" t="s">
        <v>27</v>
      </c>
      <c r="B15" s="7">
        <v>23</v>
      </c>
      <c r="C15" s="7">
        <v>40</v>
      </c>
      <c r="D15" s="7">
        <v>46</v>
      </c>
      <c r="E15" s="7">
        <v>46</v>
      </c>
      <c r="F15" s="7">
        <v>40</v>
      </c>
      <c r="G15" s="7">
        <v>36</v>
      </c>
      <c r="H15" s="7">
        <v>2</v>
      </c>
      <c r="I15" s="7">
        <v>4</v>
      </c>
      <c r="J15" s="7">
        <v>21</v>
      </c>
      <c r="K15" s="7">
        <v>39</v>
      </c>
      <c r="L15" s="7">
        <v>39</v>
      </c>
      <c r="M15" s="7">
        <v>40</v>
      </c>
      <c r="N15" s="6">
        <f>SUM(B15:M15)</f>
        <v>376</v>
      </c>
      <c r="P15" s="8"/>
      <c r="Q15" s="8"/>
      <c r="R15" s="8"/>
      <c r="S15" s="8"/>
    </row>
    <row r="16" spans="1:19" ht="25.5" x14ac:dyDescent="0.2">
      <c r="A16" s="5" t="s">
        <v>42</v>
      </c>
      <c r="B16" s="7">
        <v>429</v>
      </c>
      <c r="C16" s="7">
        <v>479</v>
      </c>
      <c r="D16" s="7">
        <v>470</v>
      </c>
      <c r="E16" s="7">
        <v>592</v>
      </c>
      <c r="F16" s="7">
        <v>498</v>
      </c>
      <c r="G16" s="7">
        <v>329</v>
      </c>
      <c r="H16" s="7">
        <v>171</v>
      </c>
      <c r="I16" s="7">
        <v>136</v>
      </c>
      <c r="J16" s="7">
        <v>234</v>
      </c>
      <c r="K16" s="7">
        <v>215</v>
      </c>
      <c r="L16" s="7">
        <v>305</v>
      </c>
      <c r="M16" s="7">
        <v>326</v>
      </c>
      <c r="N16" s="6">
        <f>SUM(B16:M16)</f>
        <v>4184</v>
      </c>
      <c r="P16" s="8"/>
      <c r="Q16" s="8"/>
      <c r="R16" s="8"/>
      <c r="S16" s="8"/>
    </row>
    <row r="17" spans="1:15" ht="15.75" customHeight="1" x14ac:dyDescent="0.2">
      <c r="A17" s="4" t="s">
        <v>18</v>
      </c>
      <c r="B17" s="9">
        <f>B18+B21</f>
        <v>508</v>
      </c>
      <c r="C17" s="9">
        <f t="shared" ref="C17:N17" si="4">C18+C21</f>
        <v>423</v>
      </c>
      <c r="D17" s="9">
        <f t="shared" si="4"/>
        <v>442</v>
      </c>
      <c r="E17" s="9">
        <f t="shared" si="4"/>
        <v>595</v>
      </c>
      <c r="F17" s="9">
        <f t="shared" si="4"/>
        <v>431</v>
      </c>
      <c r="G17" s="9">
        <f t="shared" si="4"/>
        <v>418</v>
      </c>
      <c r="H17" s="9">
        <f t="shared" si="4"/>
        <v>390</v>
      </c>
      <c r="I17" s="9">
        <f t="shared" si="4"/>
        <v>445</v>
      </c>
      <c r="J17" s="9">
        <f t="shared" si="4"/>
        <v>437</v>
      </c>
      <c r="K17" s="9">
        <f t="shared" si="4"/>
        <v>537</v>
      </c>
      <c r="L17" s="9">
        <f t="shared" si="4"/>
        <v>720</v>
      </c>
      <c r="M17" s="9">
        <f t="shared" si="4"/>
        <v>490</v>
      </c>
      <c r="N17" s="9">
        <f t="shared" si="4"/>
        <v>5836</v>
      </c>
    </row>
    <row r="18" spans="1:15" ht="44.25" customHeight="1" x14ac:dyDescent="0.2">
      <c r="A18" s="5" t="s">
        <v>23</v>
      </c>
      <c r="B18" s="6">
        <f>B19+B20</f>
        <v>168</v>
      </c>
      <c r="C18" s="6">
        <f t="shared" ref="C18:N18" si="5">C19+C20</f>
        <v>143</v>
      </c>
      <c r="D18" s="6">
        <f t="shared" si="5"/>
        <v>152</v>
      </c>
      <c r="E18" s="6">
        <f t="shared" si="5"/>
        <v>155</v>
      </c>
      <c r="F18" s="6">
        <f t="shared" si="5"/>
        <v>111</v>
      </c>
      <c r="G18" s="6">
        <f t="shared" si="5"/>
        <v>48</v>
      </c>
      <c r="H18" s="6">
        <f t="shared" si="5"/>
        <v>25</v>
      </c>
      <c r="I18" s="6">
        <f t="shared" si="5"/>
        <v>15</v>
      </c>
      <c r="J18" s="6">
        <f t="shared" si="5"/>
        <v>77</v>
      </c>
      <c r="K18" s="6">
        <f t="shared" si="5"/>
        <v>127</v>
      </c>
      <c r="L18" s="6">
        <f t="shared" si="5"/>
        <v>260</v>
      </c>
      <c r="M18" s="6">
        <f t="shared" si="5"/>
        <v>175</v>
      </c>
      <c r="N18" s="6">
        <f t="shared" si="5"/>
        <v>1456</v>
      </c>
      <c r="O18" s="1">
        <f>N18+N21</f>
        <v>5836</v>
      </c>
    </row>
    <row r="19" spans="1:15" ht="47.25" customHeight="1" x14ac:dyDescent="0.2">
      <c r="A19" s="5" t="s">
        <v>24</v>
      </c>
      <c r="B19" s="7">
        <v>68</v>
      </c>
      <c r="C19" s="7">
        <v>53</v>
      </c>
      <c r="D19" s="7">
        <v>62</v>
      </c>
      <c r="E19" s="7">
        <v>65</v>
      </c>
      <c r="F19" s="7">
        <v>31</v>
      </c>
      <c r="G19" s="7">
        <v>18</v>
      </c>
      <c r="H19" s="7"/>
      <c r="I19" s="7"/>
      <c r="J19" s="7">
        <v>17</v>
      </c>
      <c r="K19" s="7">
        <v>27</v>
      </c>
      <c r="L19" s="7">
        <v>60</v>
      </c>
      <c r="M19" s="7">
        <v>55</v>
      </c>
      <c r="N19" s="6">
        <f>SUM(B19:M19)</f>
        <v>456</v>
      </c>
      <c r="O19" s="1">
        <f>N19+N22</f>
        <v>946</v>
      </c>
    </row>
    <row r="20" spans="1:15" ht="38.25" x14ac:dyDescent="0.2">
      <c r="A20" s="5" t="s">
        <v>43</v>
      </c>
      <c r="B20" s="7">
        <v>100</v>
      </c>
      <c r="C20" s="7">
        <v>90</v>
      </c>
      <c r="D20" s="7">
        <v>90</v>
      </c>
      <c r="E20" s="7">
        <v>90</v>
      </c>
      <c r="F20" s="7">
        <v>80</v>
      </c>
      <c r="G20" s="7">
        <v>30</v>
      </c>
      <c r="H20" s="7">
        <v>25</v>
      </c>
      <c r="I20" s="7">
        <v>15</v>
      </c>
      <c r="J20" s="7">
        <v>60</v>
      </c>
      <c r="K20" s="7">
        <v>100</v>
      </c>
      <c r="L20" s="7">
        <v>200</v>
      </c>
      <c r="M20" s="7">
        <v>120</v>
      </c>
      <c r="N20" s="6">
        <f>SUM(B20:M20)</f>
        <v>1000</v>
      </c>
      <c r="O20" s="1">
        <f>N20+N23</f>
        <v>4890</v>
      </c>
    </row>
    <row r="21" spans="1:15" ht="38.25" x14ac:dyDescent="0.2">
      <c r="A21" s="5" t="s">
        <v>26</v>
      </c>
      <c r="B21" s="6">
        <f>B22+B23</f>
        <v>340</v>
      </c>
      <c r="C21" s="6">
        <f t="shared" ref="C21:N21" si="6">C22+C23</f>
        <v>280</v>
      </c>
      <c r="D21" s="6">
        <f t="shared" si="6"/>
        <v>290</v>
      </c>
      <c r="E21" s="6">
        <f t="shared" si="6"/>
        <v>440</v>
      </c>
      <c r="F21" s="6">
        <f t="shared" si="6"/>
        <v>320</v>
      </c>
      <c r="G21" s="6">
        <f t="shared" si="6"/>
        <v>370</v>
      </c>
      <c r="H21" s="6">
        <f t="shared" si="6"/>
        <v>365</v>
      </c>
      <c r="I21" s="6">
        <f t="shared" si="6"/>
        <v>430</v>
      </c>
      <c r="J21" s="6">
        <f t="shared" si="6"/>
        <v>360</v>
      </c>
      <c r="K21" s="6">
        <f t="shared" si="6"/>
        <v>410</v>
      </c>
      <c r="L21" s="6">
        <f t="shared" si="6"/>
        <v>460</v>
      </c>
      <c r="M21" s="6">
        <f t="shared" si="6"/>
        <v>315</v>
      </c>
      <c r="N21" s="6">
        <f t="shared" si="6"/>
        <v>4380</v>
      </c>
    </row>
    <row r="22" spans="1:15" ht="33" customHeight="1" x14ac:dyDescent="0.2">
      <c r="A22" s="5" t="s">
        <v>27</v>
      </c>
      <c r="B22" s="7">
        <v>60</v>
      </c>
      <c r="C22" s="7">
        <v>30</v>
      </c>
      <c r="D22" s="7">
        <v>50</v>
      </c>
      <c r="E22" s="7">
        <v>60</v>
      </c>
      <c r="F22" s="7">
        <v>50</v>
      </c>
      <c r="G22" s="7">
        <v>40</v>
      </c>
      <c r="H22" s="7">
        <v>15</v>
      </c>
      <c r="I22" s="7">
        <v>20</v>
      </c>
      <c r="J22" s="7">
        <v>20</v>
      </c>
      <c r="K22" s="7">
        <v>40</v>
      </c>
      <c r="L22" s="7">
        <v>60</v>
      </c>
      <c r="M22" s="7">
        <v>45</v>
      </c>
      <c r="N22" s="6">
        <f>SUM(B22:M22)</f>
        <v>490</v>
      </c>
    </row>
    <row r="23" spans="1:15" ht="29.25" customHeight="1" x14ac:dyDescent="0.2">
      <c r="A23" s="5" t="s">
        <v>28</v>
      </c>
      <c r="B23" s="7">
        <v>280</v>
      </c>
      <c r="C23" s="7">
        <v>250</v>
      </c>
      <c r="D23" s="7">
        <v>240</v>
      </c>
      <c r="E23" s="7">
        <v>380</v>
      </c>
      <c r="F23" s="7">
        <v>270</v>
      </c>
      <c r="G23" s="7">
        <v>330</v>
      </c>
      <c r="H23" s="7">
        <v>350</v>
      </c>
      <c r="I23" s="7">
        <v>410</v>
      </c>
      <c r="J23" s="7">
        <v>340</v>
      </c>
      <c r="K23" s="7">
        <v>370</v>
      </c>
      <c r="L23" s="7">
        <v>400</v>
      </c>
      <c r="M23" s="7">
        <v>270</v>
      </c>
      <c r="N23" s="6">
        <f>SUM(B23:M23)</f>
        <v>3890</v>
      </c>
    </row>
    <row r="24" spans="1:15" ht="45" customHeight="1" x14ac:dyDescent="0.2">
      <c r="A24" s="3" t="s">
        <v>29</v>
      </c>
      <c r="B24" s="9">
        <f t="shared" ref="B24:N24" si="7">B25+B27</f>
        <v>130</v>
      </c>
      <c r="C24" s="9">
        <f t="shared" si="7"/>
        <v>130</v>
      </c>
      <c r="D24" s="9">
        <f t="shared" si="7"/>
        <v>100</v>
      </c>
      <c r="E24" s="9">
        <f t="shared" si="7"/>
        <v>100</v>
      </c>
      <c r="F24" s="9">
        <f t="shared" si="7"/>
        <v>90</v>
      </c>
      <c r="G24" s="9">
        <f t="shared" si="7"/>
        <v>90</v>
      </c>
      <c r="H24" s="9">
        <f t="shared" si="7"/>
        <v>80</v>
      </c>
      <c r="I24" s="9">
        <f t="shared" si="7"/>
        <v>80</v>
      </c>
      <c r="J24" s="9">
        <f t="shared" si="7"/>
        <v>100</v>
      </c>
      <c r="K24" s="9">
        <f t="shared" si="7"/>
        <v>100</v>
      </c>
      <c r="L24" s="9">
        <f t="shared" si="7"/>
        <v>100</v>
      </c>
      <c r="M24" s="9">
        <f t="shared" si="7"/>
        <v>100</v>
      </c>
      <c r="N24" s="9">
        <f t="shared" si="7"/>
        <v>1200</v>
      </c>
    </row>
    <row r="25" spans="1:15" x14ac:dyDescent="0.2">
      <c r="A25" s="4" t="s">
        <v>17</v>
      </c>
      <c r="B25" s="9">
        <f>B26</f>
        <v>130</v>
      </c>
      <c r="C25" s="9">
        <f t="shared" ref="C25:N25" si="8">C26</f>
        <v>130</v>
      </c>
      <c r="D25" s="9">
        <f t="shared" si="8"/>
        <v>100</v>
      </c>
      <c r="E25" s="9">
        <f t="shared" si="8"/>
        <v>100</v>
      </c>
      <c r="F25" s="9">
        <f t="shared" si="8"/>
        <v>90</v>
      </c>
      <c r="G25" s="9">
        <f t="shared" si="8"/>
        <v>90</v>
      </c>
      <c r="H25" s="9">
        <f t="shared" si="8"/>
        <v>80</v>
      </c>
      <c r="I25" s="9">
        <f t="shared" si="8"/>
        <v>80</v>
      </c>
      <c r="J25" s="9">
        <f t="shared" si="8"/>
        <v>100</v>
      </c>
      <c r="K25" s="9">
        <f t="shared" si="8"/>
        <v>100</v>
      </c>
      <c r="L25" s="9">
        <f t="shared" si="8"/>
        <v>100</v>
      </c>
      <c r="M25" s="9">
        <f t="shared" si="8"/>
        <v>100</v>
      </c>
      <c r="N25" s="9">
        <f t="shared" si="8"/>
        <v>1200</v>
      </c>
    </row>
    <row r="26" spans="1:15" ht="25.5" x14ac:dyDescent="0.2">
      <c r="A26" s="5" t="s">
        <v>35</v>
      </c>
      <c r="B26" s="6">
        <v>130</v>
      </c>
      <c r="C26" s="7">
        <v>130</v>
      </c>
      <c r="D26" s="7">
        <v>100</v>
      </c>
      <c r="E26" s="7">
        <v>100</v>
      </c>
      <c r="F26" s="7">
        <v>90</v>
      </c>
      <c r="G26" s="7">
        <v>90</v>
      </c>
      <c r="H26" s="7">
        <v>80</v>
      </c>
      <c r="I26" s="7">
        <v>80</v>
      </c>
      <c r="J26" s="7">
        <v>100</v>
      </c>
      <c r="K26" s="7">
        <v>100</v>
      </c>
      <c r="L26" s="7">
        <v>100</v>
      </c>
      <c r="M26" s="7">
        <v>100</v>
      </c>
      <c r="N26" s="7">
        <f>SUM(B26:M26)</f>
        <v>1200</v>
      </c>
      <c r="O26" s="1">
        <v>1200</v>
      </c>
    </row>
    <row r="27" spans="1:15" ht="25.5" x14ac:dyDescent="0.2">
      <c r="A27" s="4" t="s">
        <v>18</v>
      </c>
      <c r="B27" s="9">
        <f>B28</f>
        <v>0</v>
      </c>
      <c r="C27" s="9">
        <f t="shared" ref="C27:M27" si="9">C28</f>
        <v>0</v>
      </c>
      <c r="D27" s="9">
        <f t="shared" si="9"/>
        <v>0</v>
      </c>
      <c r="E27" s="9">
        <f t="shared" si="9"/>
        <v>0</v>
      </c>
      <c r="F27" s="9">
        <f t="shared" si="9"/>
        <v>0</v>
      </c>
      <c r="G27" s="9">
        <f t="shared" si="9"/>
        <v>0</v>
      </c>
      <c r="H27" s="9">
        <f t="shared" si="9"/>
        <v>0</v>
      </c>
      <c r="I27" s="9">
        <f t="shared" si="9"/>
        <v>0</v>
      </c>
      <c r="J27" s="9">
        <f t="shared" si="9"/>
        <v>0</v>
      </c>
      <c r="K27" s="9">
        <f t="shared" si="9"/>
        <v>0</v>
      </c>
      <c r="L27" s="9">
        <f t="shared" si="9"/>
        <v>0</v>
      </c>
      <c r="M27" s="9">
        <f t="shared" si="9"/>
        <v>0</v>
      </c>
      <c r="N27" s="2">
        <f>B27+C27+D27+E27+F27+G27+H27+I27+J27+K27+L27+M27</f>
        <v>0</v>
      </c>
    </row>
    <row r="28" spans="1:15" ht="25.5" x14ac:dyDescent="0.2">
      <c r="A28" s="5" t="s">
        <v>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f>B28+C28+D28+E28+F28+G28+H28+I28+J28+K28+L28+M28</f>
        <v>0</v>
      </c>
      <c r="O28" s="1">
        <f>N28</f>
        <v>0</v>
      </c>
    </row>
    <row r="29" spans="1:15" ht="60" customHeight="1" x14ac:dyDescent="0.2">
      <c r="A29" s="3" t="s">
        <v>31</v>
      </c>
      <c r="B29" s="9">
        <f>B30+B33</f>
        <v>473</v>
      </c>
      <c r="C29" s="9">
        <f t="shared" ref="C29:N29" si="10">C30+C33</f>
        <v>463</v>
      </c>
      <c r="D29" s="9">
        <f t="shared" si="10"/>
        <v>463</v>
      </c>
      <c r="E29" s="9">
        <f t="shared" si="10"/>
        <v>493</v>
      </c>
      <c r="F29" s="9">
        <f t="shared" si="10"/>
        <v>503</v>
      </c>
      <c r="G29" s="9">
        <f t="shared" si="10"/>
        <v>473</v>
      </c>
      <c r="H29" s="9">
        <f t="shared" si="10"/>
        <v>563</v>
      </c>
      <c r="I29" s="9">
        <f t="shared" si="10"/>
        <v>573</v>
      </c>
      <c r="J29" s="9">
        <f t="shared" si="10"/>
        <v>483</v>
      </c>
      <c r="K29" s="9">
        <f t="shared" si="10"/>
        <v>588</v>
      </c>
      <c r="L29" s="9">
        <f t="shared" si="10"/>
        <v>598</v>
      </c>
      <c r="M29" s="9">
        <f t="shared" si="10"/>
        <v>653</v>
      </c>
      <c r="N29" s="9">
        <f t="shared" si="10"/>
        <v>6326</v>
      </c>
    </row>
    <row r="30" spans="1:15" x14ac:dyDescent="0.2">
      <c r="A30" s="4" t="s">
        <v>17</v>
      </c>
      <c r="B30" s="9">
        <f>B31+B32</f>
        <v>270</v>
      </c>
      <c r="C30" s="9">
        <f t="shared" ref="C30:N30" si="11">C31+C32</f>
        <v>260</v>
      </c>
      <c r="D30" s="9">
        <f t="shared" si="11"/>
        <v>260</v>
      </c>
      <c r="E30" s="9">
        <f t="shared" si="11"/>
        <v>260</v>
      </c>
      <c r="F30" s="9">
        <f t="shared" si="11"/>
        <v>270</v>
      </c>
      <c r="G30" s="9">
        <f t="shared" si="11"/>
        <v>250</v>
      </c>
      <c r="H30" s="9">
        <f t="shared" si="11"/>
        <v>260</v>
      </c>
      <c r="I30" s="9">
        <f t="shared" si="11"/>
        <v>270</v>
      </c>
      <c r="J30" s="9">
        <f t="shared" si="11"/>
        <v>260</v>
      </c>
      <c r="K30" s="9">
        <f t="shared" si="11"/>
        <v>285</v>
      </c>
      <c r="L30" s="9">
        <f t="shared" si="11"/>
        <v>295</v>
      </c>
      <c r="M30" s="9">
        <f t="shared" si="11"/>
        <v>350</v>
      </c>
      <c r="N30" s="9">
        <f t="shared" si="11"/>
        <v>3290</v>
      </c>
    </row>
    <row r="31" spans="1:15" ht="25.5" x14ac:dyDescent="0.2">
      <c r="A31" s="5" t="s">
        <v>44</v>
      </c>
      <c r="B31" s="6">
        <v>50</v>
      </c>
      <c r="C31" s="7">
        <v>40</v>
      </c>
      <c r="D31" s="7">
        <v>40</v>
      </c>
      <c r="E31" s="7">
        <v>40</v>
      </c>
      <c r="F31" s="7">
        <v>40</v>
      </c>
      <c r="G31" s="7">
        <v>40</v>
      </c>
      <c r="H31" s="7">
        <v>50</v>
      </c>
      <c r="I31" s="7">
        <v>60</v>
      </c>
      <c r="J31" s="7">
        <v>40</v>
      </c>
      <c r="K31" s="7">
        <v>75</v>
      </c>
      <c r="L31" s="7">
        <v>55</v>
      </c>
      <c r="M31" s="7">
        <v>110</v>
      </c>
      <c r="N31" s="7">
        <f>SUM(B31:M31)</f>
        <v>640</v>
      </c>
    </row>
    <row r="32" spans="1:15" ht="25.5" x14ac:dyDescent="0.2">
      <c r="A32" s="5" t="s">
        <v>45</v>
      </c>
      <c r="B32" s="7">
        <v>220</v>
      </c>
      <c r="C32" s="7">
        <v>220</v>
      </c>
      <c r="D32" s="7">
        <v>220</v>
      </c>
      <c r="E32" s="7">
        <v>220</v>
      </c>
      <c r="F32" s="7">
        <v>230</v>
      </c>
      <c r="G32" s="7">
        <v>210</v>
      </c>
      <c r="H32" s="7">
        <v>210</v>
      </c>
      <c r="I32" s="7">
        <v>210</v>
      </c>
      <c r="J32" s="7">
        <v>220</v>
      </c>
      <c r="K32" s="7">
        <v>210</v>
      </c>
      <c r="L32" s="7">
        <v>240</v>
      </c>
      <c r="M32" s="7">
        <v>240</v>
      </c>
      <c r="N32" s="7">
        <f>SUM(B32:M32)</f>
        <v>2650</v>
      </c>
      <c r="O32" s="1">
        <v>2650</v>
      </c>
    </row>
    <row r="33" spans="1:15" ht="25.5" x14ac:dyDescent="0.2">
      <c r="A33" s="4" t="s">
        <v>18</v>
      </c>
      <c r="B33" s="9">
        <f>B34+B35</f>
        <v>203</v>
      </c>
      <c r="C33" s="9">
        <f t="shared" ref="C33:N33" si="12">C34+C35</f>
        <v>203</v>
      </c>
      <c r="D33" s="9">
        <f t="shared" si="12"/>
        <v>203</v>
      </c>
      <c r="E33" s="9">
        <f t="shared" si="12"/>
        <v>233</v>
      </c>
      <c r="F33" s="9">
        <f t="shared" si="12"/>
        <v>233</v>
      </c>
      <c r="G33" s="9">
        <f t="shared" si="12"/>
        <v>223</v>
      </c>
      <c r="H33" s="9">
        <f t="shared" si="12"/>
        <v>303</v>
      </c>
      <c r="I33" s="9">
        <f t="shared" si="12"/>
        <v>303</v>
      </c>
      <c r="J33" s="9">
        <f t="shared" si="12"/>
        <v>223</v>
      </c>
      <c r="K33" s="9">
        <f t="shared" si="12"/>
        <v>303</v>
      </c>
      <c r="L33" s="9">
        <f t="shared" si="12"/>
        <v>303</v>
      </c>
      <c r="M33" s="9">
        <f t="shared" si="12"/>
        <v>303</v>
      </c>
      <c r="N33" s="9">
        <f t="shared" si="12"/>
        <v>3036</v>
      </c>
    </row>
    <row r="34" spans="1:15" ht="33.75" customHeight="1" x14ac:dyDescent="0.2">
      <c r="A34" s="5" t="s">
        <v>46</v>
      </c>
      <c r="B34" s="7">
        <v>3</v>
      </c>
      <c r="C34" s="7">
        <v>3</v>
      </c>
      <c r="D34" s="7">
        <v>3</v>
      </c>
      <c r="E34" s="7">
        <v>3</v>
      </c>
      <c r="F34" s="7">
        <v>3</v>
      </c>
      <c r="G34" s="7">
        <v>3</v>
      </c>
      <c r="H34" s="7">
        <v>3</v>
      </c>
      <c r="I34" s="7">
        <v>3</v>
      </c>
      <c r="J34" s="7">
        <v>3</v>
      </c>
      <c r="K34" s="7">
        <v>3</v>
      </c>
      <c r="L34" s="7">
        <v>3</v>
      </c>
      <c r="M34" s="7">
        <v>3</v>
      </c>
      <c r="N34" s="7">
        <f>SUM(B34:M34)</f>
        <v>36</v>
      </c>
      <c r="O34" s="1">
        <f>N34+N35</f>
        <v>3036</v>
      </c>
    </row>
    <row r="35" spans="1:15" ht="30" customHeight="1" x14ac:dyDescent="0.2">
      <c r="A35" s="5" t="s">
        <v>32</v>
      </c>
      <c r="B35" s="7">
        <v>200</v>
      </c>
      <c r="C35" s="7">
        <v>200</v>
      </c>
      <c r="D35" s="7">
        <v>200</v>
      </c>
      <c r="E35" s="7">
        <v>230</v>
      </c>
      <c r="F35" s="7">
        <v>230</v>
      </c>
      <c r="G35" s="7">
        <v>220</v>
      </c>
      <c r="H35" s="7">
        <v>300</v>
      </c>
      <c r="I35" s="7">
        <v>300</v>
      </c>
      <c r="J35" s="7">
        <v>220</v>
      </c>
      <c r="K35" s="7">
        <v>300</v>
      </c>
      <c r="L35" s="7">
        <v>300</v>
      </c>
      <c r="M35" s="7">
        <v>300</v>
      </c>
      <c r="N35" s="6">
        <f>SUM(B35:M35)</f>
        <v>3000</v>
      </c>
    </row>
    <row r="36" spans="1:15" ht="63" customHeight="1" x14ac:dyDescent="0.2">
      <c r="A36" s="3" t="s">
        <v>33</v>
      </c>
      <c r="B36" s="9">
        <f>B37+B40</f>
        <v>370</v>
      </c>
      <c r="C36" s="9">
        <f t="shared" ref="C36:N36" si="13">C37+C40</f>
        <v>320</v>
      </c>
      <c r="D36" s="9">
        <f t="shared" si="13"/>
        <v>320</v>
      </c>
      <c r="E36" s="9">
        <f t="shared" si="13"/>
        <v>370</v>
      </c>
      <c r="F36" s="9">
        <f t="shared" si="13"/>
        <v>212</v>
      </c>
      <c r="G36" s="9">
        <f t="shared" si="13"/>
        <v>197</v>
      </c>
      <c r="H36" s="9">
        <f t="shared" si="13"/>
        <v>189</v>
      </c>
      <c r="I36" s="9">
        <f t="shared" si="13"/>
        <v>181</v>
      </c>
      <c r="J36" s="9">
        <f t="shared" si="13"/>
        <v>200</v>
      </c>
      <c r="K36" s="9">
        <f t="shared" si="13"/>
        <v>310</v>
      </c>
      <c r="L36" s="9">
        <f t="shared" si="13"/>
        <v>315</v>
      </c>
      <c r="M36" s="9">
        <f t="shared" si="13"/>
        <v>416</v>
      </c>
      <c r="N36" s="9">
        <f t="shared" si="13"/>
        <v>3400</v>
      </c>
    </row>
    <row r="37" spans="1:15" x14ac:dyDescent="0.2">
      <c r="A37" s="4" t="s">
        <v>17</v>
      </c>
      <c r="B37" s="9">
        <f>B38+B39</f>
        <v>300</v>
      </c>
      <c r="C37" s="9">
        <f t="shared" ref="C37:N37" si="14">C38+C39</f>
        <v>250</v>
      </c>
      <c r="D37" s="9">
        <f t="shared" si="14"/>
        <v>250</v>
      </c>
      <c r="E37" s="9">
        <f t="shared" si="14"/>
        <v>300</v>
      </c>
      <c r="F37" s="9">
        <f t="shared" si="14"/>
        <v>142</v>
      </c>
      <c r="G37" s="9">
        <f t="shared" si="14"/>
        <v>127</v>
      </c>
      <c r="H37" s="9">
        <f t="shared" si="14"/>
        <v>119</v>
      </c>
      <c r="I37" s="9">
        <f t="shared" si="14"/>
        <v>111</v>
      </c>
      <c r="J37" s="9">
        <f t="shared" si="14"/>
        <v>130</v>
      </c>
      <c r="K37" s="9">
        <f t="shared" si="14"/>
        <v>240</v>
      </c>
      <c r="L37" s="9">
        <f t="shared" si="14"/>
        <v>245</v>
      </c>
      <c r="M37" s="9">
        <f t="shared" si="14"/>
        <v>346</v>
      </c>
      <c r="N37" s="9">
        <f t="shared" si="14"/>
        <v>2560</v>
      </c>
    </row>
    <row r="38" spans="1:15" ht="25.5" x14ac:dyDescent="0.2">
      <c r="A38" s="5" t="s">
        <v>47</v>
      </c>
      <c r="B38" s="6">
        <v>100</v>
      </c>
      <c r="C38" s="7">
        <v>50</v>
      </c>
      <c r="D38" s="7">
        <v>50</v>
      </c>
      <c r="E38" s="7">
        <v>100</v>
      </c>
      <c r="F38" s="7">
        <v>42</v>
      </c>
      <c r="G38" s="7">
        <v>27</v>
      </c>
      <c r="H38" s="7">
        <v>19</v>
      </c>
      <c r="I38" s="7">
        <v>11</v>
      </c>
      <c r="J38" s="7">
        <v>30</v>
      </c>
      <c r="K38" s="7">
        <v>80</v>
      </c>
      <c r="L38" s="7">
        <v>45</v>
      </c>
      <c r="M38" s="7">
        <v>146</v>
      </c>
      <c r="N38" s="7">
        <f>SUM(B38:M38)</f>
        <v>700</v>
      </c>
      <c r="O38" s="1">
        <v>700</v>
      </c>
    </row>
    <row r="39" spans="1:15" ht="25.5" x14ac:dyDescent="0.2">
      <c r="A39" s="5" t="s">
        <v>32</v>
      </c>
      <c r="B39" s="7">
        <v>200</v>
      </c>
      <c r="C39" s="7">
        <v>200</v>
      </c>
      <c r="D39" s="7">
        <v>200</v>
      </c>
      <c r="E39" s="7">
        <v>200</v>
      </c>
      <c r="F39" s="7">
        <v>100</v>
      </c>
      <c r="G39" s="7">
        <v>100</v>
      </c>
      <c r="H39" s="7">
        <v>100</v>
      </c>
      <c r="I39" s="7">
        <v>100</v>
      </c>
      <c r="J39" s="7">
        <v>100</v>
      </c>
      <c r="K39" s="7">
        <v>160</v>
      </c>
      <c r="L39" s="7">
        <v>200</v>
      </c>
      <c r="M39" s="7">
        <v>200</v>
      </c>
      <c r="N39" s="7">
        <f>SUM(B39:M39)</f>
        <v>1860</v>
      </c>
    </row>
    <row r="40" spans="1:15" ht="13.5" customHeight="1" x14ac:dyDescent="0.2">
      <c r="A40" s="4" t="s">
        <v>18</v>
      </c>
      <c r="B40" s="9">
        <f>B41+B42</f>
        <v>70</v>
      </c>
      <c r="C40" s="9">
        <f t="shared" ref="C40:N40" si="15">C41+C42</f>
        <v>70</v>
      </c>
      <c r="D40" s="9">
        <f t="shared" si="15"/>
        <v>70</v>
      </c>
      <c r="E40" s="9">
        <f t="shared" si="15"/>
        <v>70</v>
      </c>
      <c r="F40" s="9">
        <f t="shared" si="15"/>
        <v>70</v>
      </c>
      <c r="G40" s="9">
        <f t="shared" si="15"/>
        <v>70</v>
      </c>
      <c r="H40" s="9">
        <f t="shared" si="15"/>
        <v>70</v>
      </c>
      <c r="I40" s="9">
        <f t="shared" si="15"/>
        <v>70</v>
      </c>
      <c r="J40" s="9">
        <f t="shared" si="15"/>
        <v>70</v>
      </c>
      <c r="K40" s="9">
        <f t="shared" si="15"/>
        <v>70</v>
      </c>
      <c r="L40" s="9">
        <f t="shared" si="15"/>
        <v>70</v>
      </c>
      <c r="M40" s="9">
        <f t="shared" si="15"/>
        <v>70</v>
      </c>
      <c r="N40" s="9">
        <f t="shared" si="15"/>
        <v>840</v>
      </c>
    </row>
    <row r="41" spans="1:15" ht="25.5" x14ac:dyDescent="0.2">
      <c r="A41" s="5" t="s">
        <v>48</v>
      </c>
      <c r="B41" s="7">
        <v>10</v>
      </c>
      <c r="C41" s="7">
        <v>10</v>
      </c>
      <c r="D41" s="7">
        <v>10</v>
      </c>
      <c r="E41" s="7">
        <v>10</v>
      </c>
      <c r="F41" s="7">
        <v>10</v>
      </c>
      <c r="G41" s="7">
        <v>10</v>
      </c>
      <c r="H41" s="7">
        <v>10</v>
      </c>
      <c r="I41" s="7">
        <v>10</v>
      </c>
      <c r="J41" s="7">
        <v>10</v>
      </c>
      <c r="K41" s="7">
        <v>10</v>
      </c>
      <c r="L41" s="7">
        <v>10</v>
      </c>
      <c r="M41" s="7">
        <v>10</v>
      </c>
      <c r="N41" s="7">
        <f>SUM(B41:M41)</f>
        <v>120</v>
      </c>
      <c r="O41" s="1">
        <f>N41+N42</f>
        <v>840</v>
      </c>
    </row>
    <row r="42" spans="1:15" ht="25.5" x14ac:dyDescent="0.2">
      <c r="A42" s="5" t="s">
        <v>32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f>B42+C42+D42+E42+F42+G42+H42+I42+J42+K42+L42+M42</f>
        <v>720</v>
      </c>
    </row>
    <row r="43" spans="1:15" ht="72.75" customHeight="1" x14ac:dyDescent="0.2">
      <c r="A43" s="3" t="s">
        <v>34</v>
      </c>
      <c r="B43" s="9">
        <f>B44+B47</f>
        <v>1290</v>
      </c>
      <c r="C43" s="9">
        <f t="shared" ref="C43:N43" si="16">C44+C47</f>
        <v>1290</v>
      </c>
      <c r="D43" s="9">
        <f t="shared" si="16"/>
        <v>1290</v>
      </c>
      <c r="E43" s="9">
        <f t="shared" si="16"/>
        <v>1280</v>
      </c>
      <c r="F43" s="9">
        <f t="shared" si="16"/>
        <v>1270</v>
      </c>
      <c r="G43" s="9">
        <f t="shared" si="16"/>
        <v>1250</v>
      </c>
      <c r="H43" s="9">
        <f t="shared" si="16"/>
        <v>1150</v>
      </c>
      <c r="I43" s="9">
        <f t="shared" si="16"/>
        <v>1150</v>
      </c>
      <c r="J43" s="9">
        <f t="shared" si="16"/>
        <v>1270</v>
      </c>
      <c r="K43" s="9">
        <f t="shared" si="16"/>
        <v>1280</v>
      </c>
      <c r="L43" s="9">
        <f t="shared" si="16"/>
        <v>1290</v>
      </c>
      <c r="M43" s="9">
        <f t="shared" si="16"/>
        <v>1290</v>
      </c>
      <c r="N43" s="9">
        <f t="shared" si="16"/>
        <v>15100</v>
      </c>
    </row>
    <row r="44" spans="1:15" x14ac:dyDescent="0.2">
      <c r="A44" s="4" t="s">
        <v>17</v>
      </c>
      <c r="B44" s="9">
        <f>B45+B46</f>
        <v>240</v>
      </c>
      <c r="C44" s="9">
        <f t="shared" ref="C44:N44" si="17">C45+C46</f>
        <v>240</v>
      </c>
      <c r="D44" s="9">
        <f t="shared" si="17"/>
        <v>240</v>
      </c>
      <c r="E44" s="9">
        <f t="shared" si="17"/>
        <v>230</v>
      </c>
      <c r="F44" s="9">
        <f t="shared" si="17"/>
        <v>220</v>
      </c>
      <c r="G44" s="9">
        <f t="shared" si="17"/>
        <v>200</v>
      </c>
      <c r="H44" s="9">
        <f t="shared" si="17"/>
        <v>100</v>
      </c>
      <c r="I44" s="9">
        <f t="shared" si="17"/>
        <v>100</v>
      </c>
      <c r="J44" s="9">
        <f t="shared" si="17"/>
        <v>220</v>
      </c>
      <c r="K44" s="9">
        <f t="shared" si="17"/>
        <v>230</v>
      </c>
      <c r="L44" s="9">
        <f t="shared" si="17"/>
        <v>240</v>
      </c>
      <c r="M44" s="9">
        <f t="shared" si="17"/>
        <v>240</v>
      </c>
      <c r="N44" s="9">
        <f t="shared" si="17"/>
        <v>2500</v>
      </c>
    </row>
    <row r="45" spans="1:15" ht="25.5" x14ac:dyDescent="0.2">
      <c r="A45" s="5" t="s">
        <v>44</v>
      </c>
      <c r="B45" s="6">
        <v>90</v>
      </c>
      <c r="C45" s="6">
        <v>90</v>
      </c>
      <c r="D45" s="6">
        <v>90</v>
      </c>
      <c r="E45" s="6">
        <v>80</v>
      </c>
      <c r="F45" s="6">
        <v>70</v>
      </c>
      <c r="G45" s="6">
        <v>50</v>
      </c>
      <c r="H45" s="6">
        <v>50</v>
      </c>
      <c r="I45" s="6">
        <v>50</v>
      </c>
      <c r="J45" s="6">
        <v>70</v>
      </c>
      <c r="K45" s="6">
        <v>80</v>
      </c>
      <c r="L45" s="6">
        <v>90</v>
      </c>
      <c r="M45" s="6">
        <v>90</v>
      </c>
      <c r="N45" s="7">
        <f>SUM(B45:M45)</f>
        <v>900</v>
      </c>
      <c r="O45" s="1">
        <v>900</v>
      </c>
    </row>
    <row r="46" spans="1:15" ht="25.5" x14ac:dyDescent="0.2">
      <c r="A46" s="5" t="s">
        <v>32</v>
      </c>
      <c r="B46" s="7">
        <v>150</v>
      </c>
      <c r="C46" s="7">
        <v>150</v>
      </c>
      <c r="D46" s="7">
        <v>150</v>
      </c>
      <c r="E46" s="7">
        <v>150</v>
      </c>
      <c r="F46" s="7">
        <v>150</v>
      </c>
      <c r="G46" s="7">
        <v>150</v>
      </c>
      <c r="H46" s="7">
        <v>50</v>
      </c>
      <c r="I46" s="7">
        <v>50</v>
      </c>
      <c r="J46" s="7">
        <v>150</v>
      </c>
      <c r="K46" s="7">
        <v>150</v>
      </c>
      <c r="L46" s="7">
        <v>150</v>
      </c>
      <c r="M46" s="7">
        <v>150</v>
      </c>
      <c r="N46" s="7">
        <f>SUM(B46:M46)</f>
        <v>1600</v>
      </c>
    </row>
    <row r="47" spans="1:15" ht="25.5" x14ac:dyDescent="0.2">
      <c r="A47" s="4" t="s">
        <v>18</v>
      </c>
      <c r="B47" s="9">
        <f>B48+B49</f>
        <v>1050</v>
      </c>
      <c r="C47" s="9">
        <f t="shared" ref="C47:N47" si="18">C48+C49</f>
        <v>1050</v>
      </c>
      <c r="D47" s="9">
        <f t="shared" si="18"/>
        <v>1050</v>
      </c>
      <c r="E47" s="9">
        <f t="shared" si="18"/>
        <v>1050</v>
      </c>
      <c r="F47" s="9">
        <f t="shared" si="18"/>
        <v>1050</v>
      </c>
      <c r="G47" s="9">
        <f t="shared" si="18"/>
        <v>1050</v>
      </c>
      <c r="H47" s="9">
        <f t="shared" si="18"/>
        <v>1050</v>
      </c>
      <c r="I47" s="9">
        <f t="shared" si="18"/>
        <v>1050</v>
      </c>
      <c r="J47" s="9">
        <f t="shared" si="18"/>
        <v>1050</v>
      </c>
      <c r="K47" s="9">
        <f t="shared" si="18"/>
        <v>1050</v>
      </c>
      <c r="L47" s="9">
        <f t="shared" si="18"/>
        <v>1050</v>
      </c>
      <c r="M47" s="9">
        <f t="shared" si="18"/>
        <v>1050</v>
      </c>
      <c r="N47" s="9">
        <f t="shared" si="18"/>
        <v>12600</v>
      </c>
    </row>
    <row r="48" spans="1:15" ht="25.5" x14ac:dyDescent="0.2">
      <c r="A48" s="5" t="s">
        <v>35</v>
      </c>
      <c r="B48" s="7">
        <v>50</v>
      </c>
      <c r="C48" s="7">
        <v>50</v>
      </c>
      <c r="D48" s="7">
        <v>50</v>
      </c>
      <c r="E48" s="7">
        <v>50</v>
      </c>
      <c r="F48" s="7">
        <v>50</v>
      </c>
      <c r="G48" s="7">
        <v>50</v>
      </c>
      <c r="H48" s="7">
        <v>50</v>
      </c>
      <c r="I48" s="7">
        <v>50</v>
      </c>
      <c r="J48" s="7">
        <v>50</v>
      </c>
      <c r="K48" s="7">
        <v>50</v>
      </c>
      <c r="L48" s="7">
        <v>50</v>
      </c>
      <c r="M48" s="7">
        <v>50</v>
      </c>
      <c r="N48" s="6">
        <f>SUM(B48:M48)</f>
        <v>600</v>
      </c>
      <c r="O48" s="1">
        <f>N48+N49</f>
        <v>12600</v>
      </c>
    </row>
    <row r="49" spans="1:15" ht="25.5" x14ac:dyDescent="0.2">
      <c r="A49" s="5" t="s">
        <v>32</v>
      </c>
      <c r="B49" s="7">
        <v>1000</v>
      </c>
      <c r="C49" s="7">
        <v>1000</v>
      </c>
      <c r="D49" s="7">
        <v>1000</v>
      </c>
      <c r="E49" s="7">
        <v>1000</v>
      </c>
      <c r="F49" s="7">
        <v>1000</v>
      </c>
      <c r="G49" s="7">
        <v>1000</v>
      </c>
      <c r="H49" s="7">
        <v>1000</v>
      </c>
      <c r="I49" s="7">
        <v>1000</v>
      </c>
      <c r="J49" s="7">
        <v>1000</v>
      </c>
      <c r="K49" s="7">
        <v>1000</v>
      </c>
      <c r="L49" s="7">
        <v>1000</v>
      </c>
      <c r="M49" s="7">
        <v>1000</v>
      </c>
      <c r="N49" s="7">
        <f>B49+C49+D49+E49+F49+G49+H49+I49+J49+K49+L49+M49</f>
        <v>12000</v>
      </c>
    </row>
    <row r="50" spans="1:15" ht="36" customHeight="1" x14ac:dyDescent="0.2">
      <c r="A50" s="3" t="s">
        <v>36</v>
      </c>
      <c r="B50" s="9">
        <f>B51+B54</f>
        <v>957</v>
      </c>
      <c r="C50" s="9">
        <f t="shared" ref="C50:N50" si="19">C51+C54</f>
        <v>892</v>
      </c>
      <c r="D50" s="9">
        <f t="shared" si="19"/>
        <v>860</v>
      </c>
      <c r="E50" s="9">
        <f t="shared" si="19"/>
        <v>808</v>
      </c>
      <c r="F50" s="9">
        <f t="shared" si="19"/>
        <v>765</v>
      </c>
      <c r="G50" s="9">
        <f t="shared" si="19"/>
        <v>757</v>
      </c>
      <c r="H50" s="9">
        <f t="shared" si="19"/>
        <v>750</v>
      </c>
      <c r="I50" s="9">
        <f t="shared" si="19"/>
        <v>761</v>
      </c>
      <c r="J50" s="9">
        <f t="shared" si="19"/>
        <v>794</v>
      </c>
      <c r="K50" s="9">
        <f t="shared" si="19"/>
        <v>814</v>
      </c>
      <c r="L50" s="9">
        <f t="shared" si="19"/>
        <v>938</v>
      </c>
      <c r="M50" s="9">
        <f t="shared" si="19"/>
        <v>944</v>
      </c>
      <c r="N50" s="9">
        <f t="shared" si="19"/>
        <v>10040</v>
      </c>
    </row>
    <row r="51" spans="1:15" x14ac:dyDescent="0.2">
      <c r="A51" s="4" t="s">
        <v>17</v>
      </c>
      <c r="B51" s="9">
        <f>B52+B53</f>
        <v>437</v>
      </c>
      <c r="C51" s="9">
        <f t="shared" ref="C51:N51" si="20">C52+C53</f>
        <v>372</v>
      </c>
      <c r="D51" s="9">
        <f t="shared" si="20"/>
        <v>340</v>
      </c>
      <c r="E51" s="9">
        <f t="shared" si="20"/>
        <v>288</v>
      </c>
      <c r="F51" s="9">
        <f t="shared" si="20"/>
        <v>295</v>
      </c>
      <c r="G51" s="9">
        <f t="shared" si="20"/>
        <v>287</v>
      </c>
      <c r="H51" s="9">
        <f t="shared" si="20"/>
        <v>280</v>
      </c>
      <c r="I51" s="9">
        <f t="shared" si="20"/>
        <v>291</v>
      </c>
      <c r="J51" s="9">
        <f t="shared" si="20"/>
        <v>324</v>
      </c>
      <c r="K51" s="9">
        <f t="shared" si="20"/>
        <v>344</v>
      </c>
      <c r="L51" s="9">
        <f t="shared" si="20"/>
        <v>468</v>
      </c>
      <c r="M51" s="9">
        <f t="shared" si="20"/>
        <v>474</v>
      </c>
      <c r="N51" s="9">
        <f t="shared" si="20"/>
        <v>4200</v>
      </c>
    </row>
    <row r="52" spans="1:15" ht="25.5" x14ac:dyDescent="0.2">
      <c r="A52" s="5" t="s">
        <v>44</v>
      </c>
      <c r="B52" s="6">
        <v>100</v>
      </c>
      <c r="C52" s="7">
        <v>100</v>
      </c>
      <c r="D52" s="7">
        <v>80</v>
      </c>
      <c r="E52" s="7">
        <v>70</v>
      </c>
      <c r="F52" s="7">
        <v>70</v>
      </c>
      <c r="G52" s="7">
        <v>70</v>
      </c>
      <c r="H52" s="7">
        <v>50</v>
      </c>
      <c r="I52" s="7">
        <v>40</v>
      </c>
      <c r="J52" s="7">
        <v>50</v>
      </c>
      <c r="K52" s="7">
        <v>70</v>
      </c>
      <c r="L52" s="7">
        <v>100</v>
      </c>
      <c r="M52" s="7">
        <v>100</v>
      </c>
      <c r="N52" s="7">
        <f>SUM(B52:M52)</f>
        <v>900</v>
      </c>
      <c r="O52" s="1">
        <v>750</v>
      </c>
    </row>
    <row r="53" spans="1:15" ht="24.75" customHeight="1" x14ac:dyDescent="0.2">
      <c r="A53" s="5" t="s">
        <v>32</v>
      </c>
      <c r="B53" s="7">
        <v>337</v>
      </c>
      <c r="C53" s="7">
        <v>272</v>
      </c>
      <c r="D53" s="7">
        <v>260</v>
      </c>
      <c r="E53" s="7">
        <v>218</v>
      </c>
      <c r="F53" s="7">
        <v>225</v>
      </c>
      <c r="G53" s="7">
        <v>217</v>
      </c>
      <c r="H53" s="7">
        <v>230</v>
      </c>
      <c r="I53" s="7">
        <v>251</v>
      </c>
      <c r="J53" s="7">
        <v>274</v>
      </c>
      <c r="K53" s="7">
        <v>274</v>
      </c>
      <c r="L53" s="7">
        <v>368</v>
      </c>
      <c r="M53" s="7">
        <v>374</v>
      </c>
      <c r="N53" s="7">
        <f>SUM(B53:M53)</f>
        <v>3300</v>
      </c>
    </row>
    <row r="54" spans="1:15" ht="27" customHeight="1" x14ac:dyDescent="0.2">
      <c r="A54" s="4" t="s">
        <v>18</v>
      </c>
      <c r="B54" s="9">
        <f>B55+B56</f>
        <v>520</v>
      </c>
      <c r="C54" s="9">
        <f t="shared" ref="C54:N54" si="21">C55+C56</f>
        <v>520</v>
      </c>
      <c r="D54" s="9">
        <f t="shared" si="21"/>
        <v>520</v>
      </c>
      <c r="E54" s="9">
        <f t="shared" si="21"/>
        <v>520</v>
      </c>
      <c r="F54" s="9">
        <f t="shared" si="21"/>
        <v>470</v>
      </c>
      <c r="G54" s="9">
        <f t="shared" si="21"/>
        <v>470</v>
      </c>
      <c r="H54" s="9">
        <f t="shared" si="21"/>
        <v>470</v>
      </c>
      <c r="I54" s="9">
        <f t="shared" si="21"/>
        <v>470</v>
      </c>
      <c r="J54" s="9">
        <f t="shared" si="21"/>
        <v>470</v>
      </c>
      <c r="K54" s="9">
        <f t="shared" si="21"/>
        <v>470</v>
      </c>
      <c r="L54" s="9">
        <f t="shared" si="21"/>
        <v>470</v>
      </c>
      <c r="M54" s="9">
        <f t="shared" si="21"/>
        <v>470</v>
      </c>
      <c r="N54" s="9">
        <f t="shared" si="21"/>
        <v>5840</v>
      </c>
    </row>
    <row r="55" spans="1:15" ht="25.5" x14ac:dyDescent="0.2">
      <c r="A55" s="5" t="s">
        <v>49</v>
      </c>
      <c r="B55" s="7">
        <v>20</v>
      </c>
      <c r="C55" s="7">
        <v>20</v>
      </c>
      <c r="D55" s="7">
        <v>20</v>
      </c>
      <c r="E55" s="7">
        <v>20</v>
      </c>
      <c r="F55" s="7">
        <v>20</v>
      </c>
      <c r="G55" s="7">
        <v>20</v>
      </c>
      <c r="H55" s="7">
        <v>20</v>
      </c>
      <c r="I55" s="7">
        <v>20</v>
      </c>
      <c r="J55" s="7">
        <v>20</v>
      </c>
      <c r="K55" s="7">
        <v>20</v>
      </c>
      <c r="L55" s="7">
        <v>20</v>
      </c>
      <c r="M55" s="7">
        <v>20</v>
      </c>
      <c r="N55" s="7">
        <f>SUM(B55:M55)</f>
        <v>240</v>
      </c>
      <c r="O55" s="1">
        <f>N55+N56</f>
        <v>5840</v>
      </c>
    </row>
    <row r="56" spans="1:15" ht="25.5" x14ac:dyDescent="0.2">
      <c r="A56" s="5" t="s">
        <v>37</v>
      </c>
      <c r="B56" s="7">
        <v>500</v>
      </c>
      <c r="C56" s="7">
        <v>500</v>
      </c>
      <c r="D56" s="7">
        <v>500</v>
      </c>
      <c r="E56" s="7">
        <v>500</v>
      </c>
      <c r="F56" s="7">
        <v>450</v>
      </c>
      <c r="G56" s="7">
        <v>450</v>
      </c>
      <c r="H56" s="7">
        <v>450</v>
      </c>
      <c r="I56" s="7">
        <v>450</v>
      </c>
      <c r="J56" s="7">
        <v>450</v>
      </c>
      <c r="K56" s="7">
        <v>450</v>
      </c>
      <c r="L56" s="7">
        <v>450</v>
      </c>
      <c r="M56" s="7">
        <v>450</v>
      </c>
      <c r="N56" s="6">
        <f>SUM(B56:M56)</f>
        <v>5600</v>
      </c>
    </row>
    <row r="57" spans="1:15" ht="54" customHeight="1" x14ac:dyDescent="0.2">
      <c r="A57" s="3" t="s">
        <v>38</v>
      </c>
      <c r="B57" s="9">
        <f>B58+B61</f>
        <v>404</v>
      </c>
      <c r="C57" s="9">
        <f t="shared" ref="C57:N57" si="22">C58+C61</f>
        <v>454</v>
      </c>
      <c r="D57" s="9">
        <f t="shared" si="22"/>
        <v>447</v>
      </c>
      <c r="E57" s="9">
        <f t="shared" si="22"/>
        <v>416</v>
      </c>
      <c r="F57" s="9">
        <f t="shared" si="22"/>
        <v>354</v>
      </c>
      <c r="G57" s="9">
        <f t="shared" si="22"/>
        <v>362</v>
      </c>
      <c r="H57" s="9">
        <f t="shared" si="22"/>
        <v>408</v>
      </c>
      <c r="I57" s="9">
        <f t="shared" si="22"/>
        <v>268</v>
      </c>
      <c r="J57" s="9">
        <f t="shared" si="22"/>
        <v>314</v>
      </c>
      <c r="K57" s="9">
        <f t="shared" si="22"/>
        <v>380</v>
      </c>
      <c r="L57" s="9">
        <f t="shared" si="22"/>
        <v>398</v>
      </c>
      <c r="M57" s="9">
        <f t="shared" si="22"/>
        <v>402</v>
      </c>
      <c r="N57" s="9">
        <f t="shared" si="22"/>
        <v>4607</v>
      </c>
    </row>
    <row r="58" spans="1:15" x14ac:dyDescent="0.2">
      <c r="A58" s="4" t="s">
        <v>17</v>
      </c>
      <c r="B58" s="9">
        <f>B59+B60</f>
        <v>300</v>
      </c>
      <c r="C58" s="9">
        <f t="shared" ref="C58:N58" si="23">C59+C60</f>
        <v>300</v>
      </c>
      <c r="D58" s="9">
        <f t="shared" si="23"/>
        <v>300</v>
      </c>
      <c r="E58" s="9">
        <f t="shared" si="23"/>
        <v>300</v>
      </c>
      <c r="F58" s="9">
        <f t="shared" si="23"/>
        <v>250</v>
      </c>
      <c r="G58" s="9">
        <f t="shared" si="23"/>
        <v>230</v>
      </c>
      <c r="H58" s="9">
        <f t="shared" si="23"/>
        <v>225</v>
      </c>
      <c r="I58" s="9">
        <f t="shared" si="23"/>
        <v>230</v>
      </c>
      <c r="J58" s="9">
        <f t="shared" si="23"/>
        <v>250</v>
      </c>
      <c r="K58" s="9">
        <f t="shared" si="23"/>
        <v>300</v>
      </c>
      <c r="L58" s="9">
        <f t="shared" si="23"/>
        <v>300</v>
      </c>
      <c r="M58" s="9">
        <f t="shared" si="23"/>
        <v>300</v>
      </c>
      <c r="N58" s="9">
        <f t="shared" si="23"/>
        <v>3285</v>
      </c>
    </row>
    <row r="59" spans="1:15" ht="25.5" x14ac:dyDescent="0.2">
      <c r="A59" s="5" t="s">
        <v>48</v>
      </c>
      <c r="B59" s="6">
        <v>50</v>
      </c>
      <c r="C59" s="7">
        <v>50</v>
      </c>
      <c r="D59" s="7">
        <v>50</v>
      </c>
      <c r="E59" s="7">
        <v>50</v>
      </c>
      <c r="F59" s="7">
        <v>50</v>
      </c>
      <c r="G59" s="7">
        <v>30</v>
      </c>
      <c r="H59" s="7">
        <v>25</v>
      </c>
      <c r="I59" s="7">
        <v>30</v>
      </c>
      <c r="J59" s="7">
        <v>50</v>
      </c>
      <c r="K59" s="7">
        <v>50</v>
      </c>
      <c r="L59" s="7">
        <v>50</v>
      </c>
      <c r="M59" s="7">
        <v>50</v>
      </c>
      <c r="N59" s="6">
        <f>SUM(B59:M59)</f>
        <v>535</v>
      </c>
      <c r="O59" s="1">
        <v>535</v>
      </c>
    </row>
    <row r="60" spans="1:15" ht="25.5" x14ac:dyDescent="0.2">
      <c r="A60" s="5" t="s">
        <v>32</v>
      </c>
      <c r="B60" s="7">
        <v>250</v>
      </c>
      <c r="C60" s="7">
        <v>250</v>
      </c>
      <c r="D60" s="7">
        <v>250</v>
      </c>
      <c r="E60" s="7">
        <v>250</v>
      </c>
      <c r="F60" s="7">
        <v>200</v>
      </c>
      <c r="G60" s="7">
        <v>200</v>
      </c>
      <c r="H60" s="7">
        <v>200</v>
      </c>
      <c r="I60" s="7">
        <v>200</v>
      </c>
      <c r="J60" s="7">
        <v>200</v>
      </c>
      <c r="K60" s="7">
        <v>250</v>
      </c>
      <c r="L60" s="7">
        <v>250</v>
      </c>
      <c r="M60" s="7">
        <v>250</v>
      </c>
      <c r="N60" s="6">
        <f>SUM(B60:M60)</f>
        <v>2750</v>
      </c>
      <c r="O60" s="1">
        <v>2750</v>
      </c>
    </row>
    <row r="61" spans="1:15" ht="25.5" x14ac:dyDescent="0.2">
      <c r="A61" s="4" t="s">
        <v>18</v>
      </c>
      <c r="B61" s="9">
        <f t="shared" ref="B61:N61" si="24">B62+B63</f>
        <v>104</v>
      </c>
      <c r="C61" s="9">
        <f t="shared" si="24"/>
        <v>154</v>
      </c>
      <c r="D61" s="9">
        <f t="shared" si="24"/>
        <v>147</v>
      </c>
      <c r="E61" s="9">
        <f t="shared" si="24"/>
        <v>116</v>
      </c>
      <c r="F61" s="9">
        <f t="shared" si="24"/>
        <v>104</v>
      </c>
      <c r="G61" s="9">
        <f t="shared" si="24"/>
        <v>132</v>
      </c>
      <c r="H61" s="9">
        <f t="shared" si="24"/>
        <v>183</v>
      </c>
      <c r="I61" s="9">
        <f t="shared" si="24"/>
        <v>38</v>
      </c>
      <c r="J61" s="9">
        <f t="shared" si="24"/>
        <v>64</v>
      </c>
      <c r="K61" s="9">
        <f t="shared" si="24"/>
        <v>80</v>
      </c>
      <c r="L61" s="9">
        <f t="shared" si="24"/>
        <v>98</v>
      </c>
      <c r="M61" s="9">
        <f t="shared" si="24"/>
        <v>102</v>
      </c>
      <c r="N61" s="9">
        <f t="shared" si="24"/>
        <v>1322</v>
      </c>
    </row>
    <row r="62" spans="1:15" ht="25.5" x14ac:dyDescent="0.2">
      <c r="A62" s="5" t="s">
        <v>39</v>
      </c>
      <c r="B62" s="7">
        <v>7</v>
      </c>
      <c r="C62" s="7">
        <v>8</v>
      </c>
      <c r="D62" s="7">
        <v>7</v>
      </c>
      <c r="E62" s="7">
        <v>7</v>
      </c>
      <c r="F62" s="7">
        <v>7</v>
      </c>
      <c r="G62" s="7">
        <v>64</v>
      </c>
      <c r="H62" s="7">
        <v>1</v>
      </c>
      <c r="I62" s="7">
        <v>1</v>
      </c>
      <c r="J62" s="7">
        <v>8</v>
      </c>
      <c r="K62" s="7">
        <v>8</v>
      </c>
      <c r="L62" s="7">
        <v>11</v>
      </c>
      <c r="M62" s="7">
        <v>11</v>
      </c>
      <c r="N62" s="6">
        <f>SUM(B62:M62)</f>
        <v>140</v>
      </c>
      <c r="O62" s="1">
        <f>N62+N63</f>
        <v>1322</v>
      </c>
    </row>
    <row r="63" spans="1:15" ht="25.5" x14ac:dyDescent="0.2">
      <c r="A63" s="5" t="s">
        <v>37</v>
      </c>
      <c r="B63" s="7">
        <v>97</v>
      </c>
      <c r="C63" s="7">
        <v>146</v>
      </c>
      <c r="D63" s="7">
        <v>140</v>
      </c>
      <c r="E63" s="7">
        <v>109</v>
      </c>
      <c r="F63" s="7">
        <v>97</v>
      </c>
      <c r="G63" s="7">
        <v>68</v>
      </c>
      <c r="H63" s="7">
        <v>182</v>
      </c>
      <c r="I63" s="7">
        <v>37</v>
      </c>
      <c r="J63" s="7">
        <v>56</v>
      </c>
      <c r="K63" s="7">
        <v>72</v>
      </c>
      <c r="L63" s="7">
        <v>87</v>
      </c>
      <c r="M63" s="7">
        <v>91</v>
      </c>
      <c r="N63" s="6">
        <f>SUM(B63:M63)</f>
        <v>1182</v>
      </c>
    </row>
    <row r="64" spans="1:15" x14ac:dyDescent="0.2">
      <c r="A64" s="10" t="s">
        <v>41</v>
      </c>
      <c r="B64" s="9">
        <f>B65+B66</f>
        <v>4814</v>
      </c>
      <c r="C64" s="9">
        <f t="shared" ref="C64:N64" si="25">C65+C66</f>
        <v>4651</v>
      </c>
      <c r="D64" s="9">
        <f t="shared" si="25"/>
        <v>4638</v>
      </c>
      <c r="E64" s="9">
        <f t="shared" si="25"/>
        <v>4835</v>
      </c>
      <c r="F64" s="9">
        <f t="shared" si="25"/>
        <v>4243</v>
      </c>
      <c r="G64" s="9">
        <f t="shared" si="25"/>
        <v>4004</v>
      </c>
      <c r="H64" s="9">
        <f t="shared" si="25"/>
        <v>3788</v>
      </c>
      <c r="I64" s="9">
        <f t="shared" si="25"/>
        <v>3663</v>
      </c>
      <c r="J64" s="9">
        <f t="shared" si="25"/>
        <v>3933</v>
      </c>
      <c r="K64" s="9">
        <f t="shared" si="25"/>
        <v>4403</v>
      </c>
      <c r="L64" s="9">
        <f t="shared" si="25"/>
        <v>5108</v>
      </c>
      <c r="M64" s="9">
        <f t="shared" si="25"/>
        <v>4889</v>
      </c>
      <c r="N64" s="9">
        <f t="shared" si="25"/>
        <v>52969</v>
      </c>
    </row>
    <row r="65" spans="1:15" x14ac:dyDescent="0.2">
      <c r="A65" s="11" t="s">
        <v>19</v>
      </c>
      <c r="B65" s="9">
        <f>B10+B25+B30+B37+B44+B51+B58</f>
        <v>2359</v>
      </c>
      <c r="C65" s="9">
        <f t="shared" ref="C65:M65" si="26">C10+C25+C30+C37+C44+C51+C58</f>
        <v>2231</v>
      </c>
      <c r="D65" s="9">
        <f t="shared" si="26"/>
        <v>2206</v>
      </c>
      <c r="E65" s="9">
        <f t="shared" si="26"/>
        <v>2251</v>
      </c>
      <c r="F65" s="9">
        <f t="shared" si="26"/>
        <v>1885</v>
      </c>
      <c r="G65" s="9">
        <f t="shared" si="26"/>
        <v>1641</v>
      </c>
      <c r="H65" s="9">
        <f t="shared" si="26"/>
        <v>1322</v>
      </c>
      <c r="I65" s="9">
        <f t="shared" si="26"/>
        <v>1287</v>
      </c>
      <c r="J65" s="9">
        <f t="shared" si="26"/>
        <v>1619</v>
      </c>
      <c r="K65" s="9">
        <f t="shared" si="26"/>
        <v>1893</v>
      </c>
      <c r="L65" s="9">
        <f t="shared" si="26"/>
        <v>2397</v>
      </c>
      <c r="M65" s="9">
        <f t="shared" si="26"/>
        <v>2404</v>
      </c>
      <c r="N65" s="9">
        <f>N10+N25+N30+N37+N44+N51+N58</f>
        <v>23495</v>
      </c>
    </row>
    <row r="66" spans="1:15" x14ac:dyDescent="0.2">
      <c r="A66" s="11" t="s">
        <v>20</v>
      </c>
      <c r="B66" s="9">
        <f t="shared" ref="B66:M66" si="27">B17+B27+B33+B40+B47+B54+B61</f>
        <v>2455</v>
      </c>
      <c r="C66" s="9">
        <f t="shared" si="27"/>
        <v>2420</v>
      </c>
      <c r="D66" s="9">
        <f t="shared" si="27"/>
        <v>2432</v>
      </c>
      <c r="E66" s="9">
        <f t="shared" si="27"/>
        <v>2584</v>
      </c>
      <c r="F66" s="9">
        <f t="shared" si="27"/>
        <v>2358</v>
      </c>
      <c r="G66" s="9">
        <f t="shared" si="27"/>
        <v>2363</v>
      </c>
      <c r="H66" s="9">
        <f t="shared" si="27"/>
        <v>2466</v>
      </c>
      <c r="I66" s="9">
        <f t="shared" si="27"/>
        <v>2376</v>
      </c>
      <c r="J66" s="9">
        <f t="shared" si="27"/>
        <v>2314</v>
      </c>
      <c r="K66" s="9">
        <f t="shared" si="27"/>
        <v>2510</v>
      </c>
      <c r="L66" s="9">
        <f t="shared" si="27"/>
        <v>2711</v>
      </c>
      <c r="M66" s="9">
        <f t="shared" si="27"/>
        <v>2485</v>
      </c>
      <c r="N66" s="9">
        <f>N17+N27+N33+N40+N47+N54+N61</f>
        <v>29474</v>
      </c>
    </row>
    <row r="67" spans="1:15" s="12" customFormat="1" x14ac:dyDescent="0.2">
      <c r="A67" s="12" t="s">
        <v>51</v>
      </c>
      <c r="B67" s="12">
        <f>B19+B22</f>
        <v>128</v>
      </c>
      <c r="C67" s="12">
        <f t="shared" ref="C67:E67" si="28">C19+C22</f>
        <v>83</v>
      </c>
      <c r="D67" s="12">
        <f t="shared" si="28"/>
        <v>112</v>
      </c>
      <c r="E67" s="12">
        <f t="shared" si="28"/>
        <v>125</v>
      </c>
      <c r="F67" s="12">
        <f>F19+F22</f>
        <v>81</v>
      </c>
      <c r="G67" s="12">
        <f>G19+G22</f>
        <v>58</v>
      </c>
      <c r="H67" s="12">
        <f>H19+H22</f>
        <v>15</v>
      </c>
      <c r="I67" s="12">
        <f t="shared" ref="I67:N67" si="29">I19+I22</f>
        <v>20</v>
      </c>
      <c r="J67" s="12">
        <f t="shared" si="29"/>
        <v>37</v>
      </c>
      <c r="K67" s="12">
        <f t="shared" si="29"/>
        <v>67</v>
      </c>
      <c r="L67" s="12">
        <f t="shared" si="29"/>
        <v>120</v>
      </c>
      <c r="M67" s="12">
        <f t="shared" si="29"/>
        <v>100</v>
      </c>
      <c r="N67" s="12">
        <f t="shared" si="29"/>
        <v>946</v>
      </c>
    </row>
    <row r="68" spans="1:15" s="12" customFormat="1" x14ac:dyDescent="0.2">
      <c r="A68" s="12" t="s">
        <v>52</v>
      </c>
      <c r="B68" s="12">
        <f>B20+B23+B28+B34+B35+B41+B42+B48+B49+B55+B56+B62+B63</f>
        <v>2327</v>
      </c>
      <c r="C68" s="12">
        <f t="shared" ref="C68:G68" si="30">C20+C23+C28+C34+C35+C41+C42+C48+C49+C55+C56+C62+C63</f>
        <v>2337</v>
      </c>
      <c r="D68" s="12">
        <f t="shared" si="30"/>
        <v>2320</v>
      </c>
      <c r="E68" s="12">
        <f t="shared" si="30"/>
        <v>2459</v>
      </c>
      <c r="F68" s="12">
        <f t="shared" si="30"/>
        <v>2277</v>
      </c>
      <c r="G68" s="12">
        <f t="shared" si="30"/>
        <v>2305</v>
      </c>
      <c r="H68" s="12">
        <f>H20+H23+H28+H34+H35+H41+H42+H48+H49+H55+H56+H62+H63</f>
        <v>2451</v>
      </c>
      <c r="I68" s="12">
        <f t="shared" ref="I68:N68" si="31">I20+I23+I28+I34+I35+I41+I42+I48+I49+I55+I56+I62+I63</f>
        <v>2356</v>
      </c>
      <c r="J68" s="12">
        <f t="shared" si="31"/>
        <v>2277</v>
      </c>
      <c r="K68" s="12">
        <f t="shared" si="31"/>
        <v>2443</v>
      </c>
      <c r="L68" s="12">
        <f t="shared" si="31"/>
        <v>2591</v>
      </c>
      <c r="M68" s="12">
        <f t="shared" si="31"/>
        <v>2385</v>
      </c>
      <c r="N68" s="12">
        <f t="shared" si="31"/>
        <v>28528</v>
      </c>
    </row>
    <row r="69" spans="1:15" s="12" customFormat="1" x14ac:dyDescent="0.2">
      <c r="A69" s="12" t="s">
        <v>51</v>
      </c>
      <c r="B69" s="12">
        <f>B12+B15</f>
        <v>83</v>
      </c>
      <c r="C69" s="12">
        <f t="shared" ref="C69:N69" si="32">C12+C15</f>
        <v>85</v>
      </c>
      <c r="D69" s="12">
        <f t="shared" si="32"/>
        <v>136</v>
      </c>
      <c r="E69" s="12">
        <f t="shared" si="32"/>
        <v>101</v>
      </c>
      <c r="F69" s="12">
        <f t="shared" si="32"/>
        <v>50</v>
      </c>
      <c r="G69" s="12">
        <f t="shared" si="32"/>
        <v>43</v>
      </c>
      <c r="H69" s="12">
        <f t="shared" si="32"/>
        <v>2</v>
      </c>
      <c r="I69" s="12">
        <f t="shared" si="32"/>
        <v>4</v>
      </c>
      <c r="J69" s="12">
        <f t="shared" si="32"/>
        <v>31</v>
      </c>
      <c r="K69" s="12">
        <f t="shared" si="32"/>
        <v>64</v>
      </c>
      <c r="L69" s="12">
        <f t="shared" si="32"/>
        <v>94</v>
      </c>
      <c r="M69" s="12">
        <f t="shared" si="32"/>
        <v>83</v>
      </c>
      <c r="N69" s="12">
        <f t="shared" si="32"/>
        <v>776</v>
      </c>
    </row>
    <row r="70" spans="1:15" s="12" customFormat="1" x14ac:dyDescent="0.2">
      <c r="A70" s="12" t="s">
        <v>52</v>
      </c>
      <c r="B70" s="12">
        <f>B13+B16+B30+B37+B44+B51+B58+B25</f>
        <v>2276</v>
      </c>
      <c r="C70" s="12">
        <f t="shared" ref="C70:N70" si="33">C13+C16+C30+C37+C44+C51+C58+C25</f>
        <v>2146</v>
      </c>
      <c r="D70" s="12">
        <f t="shared" si="33"/>
        <v>2070</v>
      </c>
      <c r="E70" s="12">
        <f t="shared" si="33"/>
        <v>2150</v>
      </c>
      <c r="F70" s="12">
        <f t="shared" si="33"/>
        <v>1835</v>
      </c>
      <c r="G70" s="12">
        <f t="shared" si="33"/>
        <v>1598</v>
      </c>
      <c r="H70" s="12">
        <f t="shared" si="33"/>
        <v>1320</v>
      </c>
      <c r="I70" s="12">
        <f t="shared" si="33"/>
        <v>1283</v>
      </c>
      <c r="J70" s="12">
        <f t="shared" si="33"/>
        <v>1588</v>
      </c>
      <c r="K70" s="12">
        <f t="shared" si="33"/>
        <v>1829</v>
      </c>
      <c r="L70" s="12">
        <f t="shared" si="33"/>
        <v>2303</v>
      </c>
      <c r="M70" s="12">
        <f t="shared" si="33"/>
        <v>2321</v>
      </c>
      <c r="N70" s="12">
        <f t="shared" si="33"/>
        <v>22719</v>
      </c>
    </row>
    <row r="71" spans="1:15" ht="29.25" customHeight="1" x14ac:dyDescent="0.3">
      <c r="A71" s="13" t="s">
        <v>54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5" x14ac:dyDescent="0.2">
      <c r="N72" s="8"/>
      <c r="O72" s="1">
        <f>O20+O34+O41+O48+O55+O62+O28</f>
        <v>28528</v>
      </c>
    </row>
    <row r="73" spans="1:15" x14ac:dyDescent="0.2">
      <c r="N73" s="8"/>
      <c r="O73" s="1">
        <f>O18+O28+O34+O41+O48+O55+O62</f>
        <v>29474</v>
      </c>
    </row>
    <row r="74" spans="1:15" x14ac:dyDescent="0.2">
      <c r="N74" s="8"/>
    </row>
    <row r="75" spans="1:15" x14ac:dyDescent="0.2">
      <c r="N75" s="8"/>
    </row>
    <row r="76" spans="1:15" x14ac:dyDescent="0.2">
      <c r="N76" s="8"/>
    </row>
    <row r="77" spans="1:15" x14ac:dyDescent="0.2">
      <c r="N77" s="8"/>
    </row>
    <row r="78" spans="1:15" x14ac:dyDescent="0.2">
      <c r="N78" s="8"/>
    </row>
    <row r="79" spans="1:15" x14ac:dyDescent="0.2">
      <c r="N79" s="8"/>
    </row>
    <row r="80" spans="1:15" x14ac:dyDescent="0.2">
      <c r="N80" s="8"/>
    </row>
    <row r="81" spans="14:14" x14ac:dyDescent="0.2">
      <c r="N81" s="8"/>
    </row>
    <row r="82" spans="14:14" x14ac:dyDescent="0.2">
      <c r="N82" s="8"/>
    </row>
    <row r="83" spans="14:14" x14ac:dyDescent="0.2">
      <c r="N83" s="8"/>
    </row>
    <row r="84" spans="14:14" x14ac:dyDescent="0.2">
      <c r="N84" s="8"/>
    </row>
    <row r="85" spans="14:14" x14ac:dyDescent="0.2">
      <c r="N85" s="8"/>
    </row>
  </sheetData>
  <mergeCells count="7">
    <mergeCell ref="A71:N71"/>
    <mergeCell ref="A6:N6"/>
    <mergeCell ref="A7:N7"/>
    <mergeCell ref="L1:N1"/>
    <mergeCell ref="L2:N2"/>
    <mergeCell ref="L3:N3"/>
    <mergeCell ref="L4:N4"/>
  </mergeCells>
  <phoneticPr fontId="1" type="noConversion"/>
  <pageMargins left="0.78740157480314965" right="0.78740157480314965" top="1.1811023622047245" bottom="0.39370078740157483" header="0" footer="0"/>
  <pageSetup paperSize="9" scale="97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нова редакція</vt:lpstr>
      <vt:lpstr>'нова редакція'!Область_печати</vt:lpstr>
    </vt:vector>
  </TitlesOfParts>
  <Company>Управління освіти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426-103</dc:creator>
  <cp:lastModifiedBy>Гладка Ірина Миколаївна</cp:lastModifiedBy>
  <cp:lastPrinted>2019-10-08T06:23:39Z</cp:lastPrinted>
  <dcterms:created xsi:type="dcterms:W3CDTF">2004-07-05T12:07:17Z</dcterms:created>
  <dcterms:modified xsi:type="dcterms:W3CDTF">2019-10-08T06:23:41Z</dcterms:modified>
</cp:coreProperties>
</file>