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Звіт бюджету Сумської ОТГ\за І півріччя\МВК\Доопрацьовано\"/>
    </mc:Choice>
  </mc:AlternateContent>
  <bookViews>
    <workbookView xWindow="0" yWindow="165" windowWidth="15300" windowHeight="7365"/>
  </bookViews>
  <sheets>
    <sheet name="дод 4 (с)" sheetId="1" r:id="rId1"/>
  </sheets>
  <definedNames>
    <definedName name="_xlnm.Print_Area" localSheetId="0">'дод 4 (с)'!$A$1:$AE$56</definedName>
  </definedNames>
  <calcPr calcId="162913"/>
</workbook>
</file>

<file path=xl/calcChain.xml><?xml version="1.0" encoding="utf-8"?>
<calcChain xmlns="http://schemas.openxmlformats.org/spreadsheetml/2006/main">
  <c r="W25" i="1" l="1"/>
  <c r="X25" i="1"/>
  <c r="Y25" i="1"/>
  <c r="AA25" i="1"/>
  <c r="AB25" i="1"/>
  <c r="AC25" i="1"/>
  <c r="AC24" i="1"/>
  <c r="AB24" i="1"/>
  <c r="AA24" i="1"/>
  <c r="Y24" i="1"/>
  <c r="X24" i="1"/>
  <c r="W24" i="1"/>
  <c r="U25" i="1"/>
  <c r="V25" i="1" s="1"/>
  <c r="U24" i="1"/>
  <c r="Q24" i="1"/>
  <c r="L25" i="1" l="1"/>
  <c r="AD25" i="1" s="1"/>
  <c r="L24" i="1"/>
  <c r="L23" i="1" s="1"/>
  <c r="L22" i="1" s="1"/>
  <c r="H25" i="1"/>
  <c r="Z25" i="1" s="1"/>
  <c r="H24" i="1"/>
  <c r="H20" i="1"/>
  <c r="K22" i="1"/>
  <c r="S22" i="1"/>
  <c r="F23" i="1"/>
  <c r="F22" i="1" s="1"/>
  <c r="G23" i="1"/>
  <c r="G22" i="1" s="1"/>
  <c r="I23" i="1"/>
  <c r="I22" i="1" s="1"/>
  <c r="J23" i="1"/>
  <c r="J22" i="1" s="1"/>
  <c r="K23" i="1"/>
  <c r="N23" i="1"/>
  <c r="N22" i="1" s="1"/>
  <c r="O23" i="1"/>
  <c r="O22" i="1" s="1"/>
  <c r="P23" i="1"/>
  <c r="P22" i="1" s="1"/>
  <c r="Q23" i="1"/>
  <c r="Q22" i="1" s="1"/>
  <c r="R23" i="1"/>
  <c r="R22" i="1" s="1"/>
  <c r="S23" i="1"/>
  <c r="T23" i="1"/>
  <c r="T22" i="1" s="1"/>
  <c r="U23" i="1"/>
  <c r="U22" i="1" s="1"/>
  <c r="V23" i="1"/>
  <c r="V22" i="1" s="1"/>
  <c r="W23" i="1"/>
  <c r="W22" i="1" s="1"/>
  <c r="X23" i="1"/>
  <c r="X22" i="1" s="1"/>
  <c r="Y23" i="1"/>
  <c r="Y22" i="1" s="1"/>
  <c r="AA23" i="1"/>
  <c r="AA22" i="1" s="1"/>
  <c r="AB23" i="1"/>
  <c r="AB22" i="1" s="1"/>
  <c r="AC23" i="1"/>
  <c r="AC22" i="1" s="1"/>
  <c r="E23" i="1"/>
  <c r="E22" i="1"/>
  <c r="AD24" i="1" l="1"/>
  <c r="AD23" i="1"/>
  <c r="AD22" i="1" s="1"/>
  <c r="M23" i="1"/>
  <c r="M22" i="1" s="1"/>
  <c r="H23" i="1"/>
  <c r="H22" i="1" s="1"/>
  <c r="Z24" i="1"/>
  <c r="Z23" i="1" s="1"/>
  <c r="Z22" i="1" s="1"/>
  <c r="M24" i="1"/>
  <c r="AB21" i="1" l="1"/>
  <c r="AC17" i="1" l="1"/>
  <c r="AC16" i="1" s="1"/>
  <c r="AC15" i="1" s="1"/>
  <c r="AC21" i="1"/>
  <c r="AA21" i="1"/>
  <c r="AC20" i="1"/>
  <c r="AC19" i="1" s="1"/>
  <c r="AC18" i="1" s="1"/>
  <c r="AB20" i="1"/>
  <c r="AB19" i="1" s="1"/>
  <c r="AB18" i="1" s="1"/>
  <c r="AA20" i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S15" i="1" s="1"/>
  <c r="R16" i="1"/>
  <c r="R15" i="1" s="1"/>
  <c r="L20" i="1"/>
  <c r="K19" i="1"/>
  <c r="K18" i="1" s="1"/>
  <c r="I19" i="1"/>
  <c r="I18" i="1" s="1"/>
  <c r="L16" i="1"/>
  <c r="L15" i="1" s="1"/>
  <c r="K16" i="1"/>
  <c r="K15" i="1" s="1"/>
  <c r="J16" i="1"/>
  <c r="J15" i="1" s="1"/>
  <c r="I16" i="1"/>
  <c r="I15" i="1"/>
  <c r="AC26" i="1" l="1"/>
  <c r="K26" i="1"/>
  <c r="T26" i="1"/>
  <c r="I26" i="1"/>
  <c r="R26" i="1"/>
  <c r="L19" i="1"/>
  <c r="L18" i="1" s="1"/>
  <c r="L26" i="1" s="1"/>
  <c r="M20" i="1"/>
  <c r="S26" i="1"/>
  <c r="AB26" i="1"/>
  <c r="AA19" i="1"/>
  <c r="AA18" i="1" s="1"/>
  <c r="AA26" i="1" s="1"/>
  <c r="AD21" i="1"/>
  <c r="U19" i="1"/>
  <c r="U18" i="1" s="1"/>
  <c r="U26" i="1" s="1"/>
  <c r="AD20" i="1"/>
  <c r="AD17" i="1"/>
  <c r="AD16" i="1" s="1"/>
  <c r="AD15" i="1" s="1"/>
  <c r="J19" i="1"/>
  <c r="J18" i="1" s="1"/>
  <c r="J26" i="1" s="1"/>
  <c r="AD19" i="1" l="1"/>
  <c r="AD18" i="1" s="1"/>
  <c r="AD26" i="1" s="1"/>
  <c r="F19" i="1"/>
  <c r="F18" i="1" s="1"/>
  <c r="G19" i="1"/>
  <c r="G18" i="1" s="1"/>
  <c r="N19" i="1"/>
  <c r="N18" i="1" s="1"/>
  <c r="N26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E26" i="1" l="1"/>
  <c r="G26" i="1"/>
  <c r="P26" i="1"/>
  <c r="F26" i="1"/>
  <c r="O26" i="1"/>
  <c r="Q16" i="1"/>
  <c r="Q15" i="1" s="1"/>
  <c r="V17" i="1"/>
  <c r="V16" i="1" s="1"/>
  <c r="V15" i="1" s="1"/>
  <c r="Z21" i="1"/>
  <c r="V21" i="1"/>
  <c r="V19" i="1" s="1"/>
  <c r="V18" i="1" s="1"/>
  <c r="H19" i="1"/>
  <c r="H18" i="1" s="1"/>
  <c r="H26" i="1" s="1"/>
  <c r="M19" i="1"/>
  <c r="M18" i="1" s="1"/>
  <c r="M26" i="1" s="1"/>
  <c r="Q19" i="1"/>
  <c r="Q18" i="1" s="1"/>
  <c r="Q26" i="1" s="1"/>
  <c r="V26" i="1" s="1"/>
  <c r="W19" i="1"/>
  <c r="W18" i="1" s="1"/>
  <c r="W26" i="1" s="1"/>
  <c r="Y19" i="1"/>
  <c r="Y18" i="1" s="1"/>
  <c r="Y26" i="1" s="1"/>
  <c r="X19" i="1"/>
  <c r="X18" i="1" s="1"/>
  <c r="X26" i="1" s="1"/>
  <c r="Z17" i="1"/>
  <c r="Z16" i="1" s="1"/>
  <c r="Z15" i="1" s="1"/>
  <c r="Z20" i="1"/>
  <c r="Z19" i="1" l="1"/>
  <c r="Z18" i="1" s="1"/>
  <c r="Z26" i="1" s="1"/>
</calcChain>
</file>

<file path=xl/sharedStrings.xml><?xml version="1.0" encoding="utf-8"?>
<sst xmlns="http://schemas.openxmlformats.org/spreadsheetml/2006/main" count="90" uniqueCount="51">
  <si>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</si>
  <si>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</si>
  <si>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</si>
  <si>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</si>
  <si>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</si>
  <si>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</si>
  <si>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</si>
  <si>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</si>
  <si>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</si>
  <si>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</si>
  <si>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</si>
  <si>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</si>
  <si>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</si>
  <si>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</si>
  <si>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</si>
  <si>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</si>
  <si>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</si>
  <si>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</si>
  <si>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</si>
  <si>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</si>
  <si>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</si>
  <si>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</si>
  <si>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</si>
  <si>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</si>
  <si>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</si>
  <si>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</si>
  <si>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</si>
  <si>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</si>
  <si>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</si>
  <si>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</si>
  <si>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</si>
  <si>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</si>
  <si>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</si>
  <si>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</si>
  <si>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</si>
  <si>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 xml:space="preserve">  (код бюджету)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</si>
  <si>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</si>
  <si>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</si>
  <si>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</si>
  <si>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</si>
  <si>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</si>
  <si>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</si>
  <si>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</si>
  <si>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</si>
  <si>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</si>
  <si>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Сумської міської об'єднаної територіальної громади  за І півріччя 2020 рік</t>
  </si>
  <si>
    <t xml:space="preserve">                   Додаток  4</t>
  </si>
  <si>
    <t>до   рішення   виконавчого комітету</t>
  </si>
  <si>
    <t>С.А. Липова</t>
  </si>
  <si>
    <t>Директор департаменту фінансів, економіки та інвестицій</t>
  </si>
  <si>
    <t xml:space="preserve">від 18.08.2020 № 412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</si>
</sst>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textRotation="180"/>
    </xf>
    <xf numFmtId="4" fontId="6" fillId="2" borderId="0" xfId="0" applyNumberFormat="1" applyFont="1" applyFill="1"/>
    <xf numFmtId="0" fontId="5" fillId="2" borderId="0" xfId="0" applyNumberFormat="1" applyFont="1" applyFill="1" applyAlignment="1" applyProtection="1"/>
    <xf numFmtId="3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/>
    <xf numFmtId="4" fontId="5" fillId="2" borderId="0" xfId="0" applyNumberFormat="1" applyFont="1" applyFill="1"/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 textRotation="180"/>
    </xf>
    <xf numFmtId="0" fontId="33" fillId="2" borderId="0" xfId="0" applyNumberFormat="1" applyFont="1" applyFill="1" applyAlignment="1" applyProtection="1"/>
    <xf numFmtId="0" fontId="33" fillId="2" borderId="0" xfId="0" applyNumberFormat="1" applyFont="1" applyFill="1" applyAlignment="1" applyProtection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vertical="top"/>
    </xf>
    <xf numFmtId="0" fontId="34" fillId="2" borderId="0" xfId="0" applyFont="1" applyFill="1" applyBorder="1"/>
    <xf numFmtId="49" fontId="34" fillId="2" borderId="0" xfId="0" applyNumberFormat="1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textRotation="180"/>
    </xf>
    <xf numFmtId="0" fontId="34" fillId="2" borderId="0" xfId="0" applyFont="1" applyFill="1" applyAlignment="1">
      <alignment horizontal="center"/>
    </xf>
    <xf numFmtId="14" fontId="6" fillId="2" borderId="0" xfId="0" applyNumberFormat="1" applyFont="1" applyFill="1" applyBorder="1" applyAlignment="1"/>
    <xf numFmtId="0" fontId="35" fillId="2" borderId="0" xfId="0" applyFont="1" applyFill="1"/>
    <xf numFmtId="0" fontId="35" fillId="2" borderId="0" xfId="0" applyFont="1" applyFill="1" applyAlignment="1">
      <alignment vertical="center" textRotation="180"/>
    </xf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textRotation="18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distributed" wrapText="1"/>
    </xf>
    <xf numFmtId="0" fontId="30" fillId="2" borderId="0" xfId="0" applyFont="1" applyFill="1" applyAlignment="1">
      <alignment horizontal="center" vertical="center" wrapText="1"/>
    </xf>
    <xf numFmtId="3" fontId="35" fillId="2" borderId="0" xfId="0" applyNumberFormat="1" applyFont="1" applyFill="1" applyAlignment="1">
      <alignment horizontal="left"/>
    </xf>
    <xf numFmtId="0" fontId="31" fillId="2" borderId="1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/>
    </xf>
    <xf numFmtId="0" fontId="35" fillId="2" borderId="0" xfId="0" applyNumberFormat="1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Zeros="0" tabSelected="1" view="pageBreakPreview" zoomScale="20" zoomScaleNormal="100" zoomScaleSheetLayoutView="20" workbookViewId="0">
      <selection activeCell="CF61" sqref="CF61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2.85546875" style="1" bestFit="1" customWidth="1"/>
    <col min="8" max="8" width="14.85546875" style="1" customWidth="1"/>
    <col min="9" max="9" width="7.42578125" style="1" customWidth="1"/>
    <col min="10" max="10" width="10.42578125" style="1" customWidth="1"/>
    <col min="11" max="11" width="7.42578125" style="1" customWidth="1"/>
    <col min="12" max="12" width="10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6.42578125" style="1" customWidth="1"/>
    <col min="18" max="18" width="7.42578125" style="1" customWidth="1"/>
    <col min="19" max="19" width="15.7109375" style="1" customWidth="1"/>
    <col min="20" max="20" width="8.285156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28515625" style="1" customWidth="1"/>
    <col min="26" max="26" width="16.28515625" style="1" customWidth="1"/>
    <col min="27" max="27" width="8.5703125" style="1" customWidth="1"/>
    <col min="28" max="28" width="13.85546875" style="1" bestFit="1" customWidth="1"/>
    <col min="29" max="29" width="8.5703125" style="1" customWidth="1"/>
    <col min="30" max="30" width="14.28515625" style="1" customWidth="1"/>
    <col min="31" max="31" width="8.85546875" style="46"/>
    <col min="32" max="16384" width="8.85546875" style="1"/>
  </cols>
  <sheetData>
    <row r="1" spans="1:31" ht="30.75" x14ac:dyDescent="0.45">
      <c r="R1" s="17"/>
      <c r="S1" s="17"/>
      <c r="T1" s="17"/>
      <c r="U1" s="17"/>
      <c r="V1" s="17"/>
      <c r="W1" s="73" t="s">
        <v>46</v>
      </c>
      <c r="X1" s="73"/>
      <c r="Y1" s="73"/>
      <c r="Z1" s="73"/>
      <c r="AA1" s="73"/>
      <c r="AB1" s="73"/>
      <c r="AC1" s="73"/>
      <c r="AD1" s="73"/>
      <c r="AE1" s="67">
        <v>19</v>
      </c>
    </row>
    <row r="2" spans="1:31" ht="30.75" x14ac:dyDescent="0.45">
      <c r="R2" s="17"/>
      <c r="S2" s="17"/>
      <c r="T2" s="17"/>
      <c r="U2" s="17"/>
      <c r="V2" s="17"/>
      <c r="W2" s="73" t="s">
        <v>47</v>
      </c>
      <c r="X2" s="73"/>
      <c r="Y2" s="73"/>
      <c r="Z2" s="73"/>
      <c r="AA2" s="73"/>
      <c r="AB2" s="73"/>
      <c r="AC2" s="73"/>
      <c r="AD2" s="73"/>
      <c r="AE2" s="67"/>
    </row>
    <row r="3" spans="1:31" ht="30.75" x14ac:dyDescent="0.45">
      <c r="R3" s="17"/>
      <c r="S3" s="17"/>
      <c r="T3" s="17"/>
      <c r="U3" s="17"/>
      <c r="V3" s="17"/>
      <c r="W3" s="73" t="s">
        <v>50</v>
      </c>
      <c r="X3" s="73"/>
      <c r="Y3" s="73"/>
      <c r="Z3" s="73"/>
      <c r="AA3" s="73"/>
      <c r="AB3" s="73"/>
      <c r="AC3" s="73"/>
      <c r="AD3" s="73"/>
      <c r="AE3" s="67"/>
    </row>
    <row r="4" spans="1:31" ht="30.6" customHeight="1" x14ac:dyDescent="0.4">
      <c r="W4" s="48"/>
      <c r="X4" s="48"/>
      <c r="Y4" s="48"/>
      <c r="Z4" s="48"/>
      <c r="AA4" s="48"/>
      <c r="AB4" s="48"/>
      <c r="AC4" s="47"/>
      <c r="AD4" s="47"/>
      <c r="AE4" s="67"/>
    </row>
    <row r="5" spans="1:31" ht="30.6" customHeight="1" x14ac:dyDescent="0.4">
      <c r="W5" s="48"/>
      <c r="X5" s="48"/>
      <c r="Y5" s="48"/>
      <c r="Z5" s="48"/>
      <c r="AA5" s="48"/>
      <c r="AB5" s="48"/>
      <c r="AC5" s="47"/>
      <c r="AD5" s="47"/>
      <c r="AE5" s="67"/>
    </row>
    <row r="6" spans="1:31" ht="89.65" customHeight="1" x14ac:dyDescent="0.2">
      <c r="A6" s="72" t="s">
        <v>45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67"/>
    </row>
    <row r="7" spans="1:31" ht="20.25" x14ac:dyDescent="0.2">
      <c r="A7" s="58">
        <v>18531000000</v>
      </c>
      <c r="B7" s="5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AE7" s="67"/>
    </row>
    <row r="8" spans="1:31" x14ac:dyDescent="0.2">
      <c r="A8" s="63" t="s">
        <v>35</v>
      </c>
      <c r="B8" s="63"/>
      <c r="P8" s="2"/>
      <c r="AE8" s="67"/>
    </row>
    <row r="9" spans="1:31" ht="28.15" customHeight="1" x14ac:dyDescent="0.2">
      <c r="A9" s="2"/>
      <c r="Z9" s="2"/>
      <c r="AD9" s="18" t="s">
        <v>34</v>
      </c>
      <c r="AE9" s="67"/>
    </row>
    <row r="10" spans="1:31" ht="13.9" customHeight="1" x14ac:dyDescent="0.2">
      <c r="A10" s="74" t="s">
        <v>0</v>
      </c>
      <c r="B10" s="74" t="s">
        <v>1</v>
      </c>
      <c r="C10" s="74" t="s">
        <v>2</v>
      </c>
      <c r="D10" s="74" t="s">
        <v>3</v>
      </c>
      <c r="E10" s="68" t="s">
        <v>4</v>
      </c>
      <c r="F10" s="69"/>
      <c r="G10" s="69"/>
      <c r="H10" s="69"/>
      <c r="I10" s="69"/>
      <c r="J10" s="69"/>
      <c r="K10" s="69"/>
      <c r="L10" s="69"/>
      <c r="M10" s="70"/>
      <c r="N10" s="64" t="s">
        <v>5</v>
      </c>
      <c r="O10" s="65"/>
      <c r="P10" s="65"/>
      <c r="Q10" s="65"/>
      <c r="R10" s="65"/>
      <c r="S10" s="65"/>
      <c r="T10" s="65"/>
      <c r="U10" s="65"/>
      <c r="V10" s="66"/>
      <c r="W10" s="68" t="s">
        <v>6</v>
      </c>
      <c r="X10" s="69"/>
      <c r="Y10" s="69"/>
      <c r="Z10" s="69"/>
      <c r="AA10" s="69"/>
      <c r="AB10" s="69"/>
      <c r="AC10" s="69"/>
      <c r="AD10" s="70"/>
      <c r="AE10" s="67"/>
    </row>
    <row r="11" spans="1:31" ht="13.9" customHeight="1" x14ac:dyDescent="0.2">
      <c r="A11" s="74"/>
      <c r="B11" s="74"/>
      <c r="C11" s="74"/>
      <c r="D11" s="74"/>
      <c r="E11" s="68" t="s">
        <v>33</v>
      </c>
      <c r="F11" s="69"/>
      <c r="G11" s="69"/>
      <c r="H11" s="70"/>
      <c r="I11" s="59" t="s">
        <v>31</v>
      </c>
      <c r="J11" s="59"/>
      <c r="K11" s="59"/>
      <c r="L11" s="59"/>
      <c r="M11" s="60" t="s">
        <v>32</v>
      </c>
      <c r="N11" s="68" t="s">
        <v>33</v>
      </c>
      <c r="O11" s="69"/>
      <c r="P11" s="69"/>
      <c r="Q11" s="70"/>
      <c r="R11" s="59" t="s">
        <v>31</v>
      </c>
      <c r="S11" s="59"/>
      <c r="T11" s="59"/>
      <c r="U11" s="59"/>
      <c r="V11" s="60" t="s">
        <v>32</v>
      </c>
      <c r="W11" s="68" t="s">
        <v>33</v>
      </c>
      <c r="X11" s="69"/>
      <c r="Y11" s="69"/>
      <c r="Z11" s="70"/>
      <c r="AA11" s="59" t="s">
        <v>31</v>
      </c>
      <c r="AB11" s="59"/>
      <c r="AC11" s="59"/>
      <c r="AD11" s="59"/>
      <c r="AE11" s="67"/>
    </row>
    <row r="12" spans="1:31" ht="20.65" customHeight="1" x14ac:dyDescent="0.2">
      <c r="A12" s="74"/>
      <c r="B12" s="74"/>
      <c r="C12" s="74"/>
      <c r="D12" s="74"/>
      <c r="E12" s="59" t="s">
        <v>7</v>
      </c>
      <c r="F12" s="59" t="s">
        <v>8</v>
      </c>
      <c r="G12" s="59"/>
      <c r="H12" s="59" t="s">
        <v>9</v>
      </c>
      <c r="I12" s="59" t="s">
        <v>7</v>
      </c>
      <c r="J12" s="59" t="s">
        <v>8</v>
      </c>
      <c r="K12" s="59"/>
      <c r="L12" s="59" t="s">
        <v>9</v>
      </c>
      <c r="M12" s="61"/>
      <c r="N12" s="59" t="s">
        <v>7</v>
      </c>
      <c r="O12" s="59" t="s">
        <v>8</v>
      </c>
      <c r="P12" s="59"/>
      <c r="Q12" s="59" t="s">
        <v>9</v>
      </c>
      <c r="R12" s="59" t="s">
        <v>7</v>
      </c>
      <c r="S12" s="59" t="s">
        <v>8</v>
      </c>
      <c r="T12" s="59"/>
      <c r="U12" s="59" t="s">
        <v>9</v>
      </c>
      <c r="V12" s="61"/>
      <c r="W12" s="59" t="s">
        <v>7</v>
      </c>
      <c r="X12" s="59" t="s">
        <v>8</v>
      </c>
      <c r="Y12" s="59"/>
      <c r="Z12" s="59" t="s">
        <v>9</v>
      </c>
      <c r="AA12" s="59" t="s">
        <v>7</v>
      </c>
      <c r="AB12" s="59" t="s">
        <v>8</v>
      </c>
      <c r="AC12" s="59"/>
      <c r="AD12" s="59" t="s">
        <v>9</v>
      </c>
      <c r="AE12" s="67"/>
    </row>
    <row r="13" spans="1:31" ht="67.900000000000006" customHeight="1" x14ac:dyDescent="0.2">
      <c r="A13" s="74"/>
      <c r="B13" s="74"/>
      <c r="C13" s="74"/>
      <c r="D13" s="74"/>
      <c r="E13" s="59"/>
      <c r="F13" s="21" t="s">
        <v>10</v>
      </c>
      <c r="G13" s="21" t="s">
        <v>11</v>
      </c>
      <c r="H13" s="59"/>
      <c r="I13" s="59"/>
      <c r="J13" s="21" t="s">
        <v>10</v>
      </c>
      <c r="K13" s="21" t="s">
        <v>11</v>
      </c>
      <c r="L13" s="59"/>
      <c r="M13" s="62"/>
      <c r="N13" s="59"/>
      <c r="O13" s="21" t="s">
        <v>10</v>
      </c>
      <c r="P13" s="21" t="s">
        <v>11</v>
      </c>
      <c r="Q13" s="59"/>
      <c r="R13" s="59"/>
      <c r="S13" s="21" t="s">
        <v>10</v>
      </c>
      <c r="T13" s="21" t="s">
        <v>11</v>
      </c>
      <c r="U13" s="59"/>
      <c r="V13" s="62"/>
      <c r="W13" s="59"/>
      <c r="X13" s="21" t="s">
        <v>10</v>
      </c>
      <c r="Y13" s="21" t="s">
        <v>11</v>
      </c>
      <c r="Z13" s="59"/>
      <c r="AA13" s="59"/>
      <c r="AB13" s="21" t="s">
        <v>10</v>
      </c>
      <c r="AC13" s="21" t="s">
        <v>11</v>
      </c>
      <c r="AD13" s="59"/>
      <c r="AE13" s="67"/>
    </row>
    <row r="14" spans="1:31" x14ac:dyDescent="0.2">
      <c r="A14" s="19">
        <v>1</v>
      </c>
      <c r="B14" s="19">
        <v>2</v>
      </c>
      <c r="C14" s="19">
        <v>3</v>
      </c>
      <c r="D14" s="19">
        <v>4</v>
      </c>
      <c r="E14" s="21">
        <v>5</v>
      </c>
      <c r="F14" s="21">
        <v>6</v>
      </c>
      <c r="G14" s="21">
        <v>7</v>
      </c>
      <c r="H14" s="21">
        <v>8</v>
      </c>
      <c r="I14" s="21">
        <v>5</v>
      </c>
      <c r="J14" s="21">
        <v>6</v>
      </c>
      <c r="K14" s="21">
        <v>7</v>
      </c>
      <c r="L14" s="21">
        <v>8</v>
      </c>
      <c r="M14" s="21"/>
      <c r="N14" s="21">
        <v>9</v>
      </c>
      <c r="O14" s="21">
        <v>10</v>
      </c>
      <c r="P14" s="21">
        <v>11</v>
      </c>
      <c r="Q14" s="21">
        <v>12</v>
      </c>
      <c r="R14" s="21">
        <v>9</v>
      </c>
      <c r="S14" s="21">
        <v>10</v>
      </c>
      <c r="T14" s="21">
        <v>11</v>
      </c>
      <c r="U14" s="21">
        <v>12</v>
      </c>
      <c r="V14" s="21"/>
      <c r="W14" s="21">
        <v>13</v>
      </c>
      <c r="X14" s="21">
        <v>14</v>
      </c>
      <c r="Y14" s="21">
        <v>15</v>
      </c>
      <c r="Z14" s="21">
        <v>16</v>
      </c>
      <c r="AA14" s="21">
        <v>13</v>
      </c>
      <c r="AB14" s="21">
        <v>14</v>
      </c>
      <c r="AC14" s="21">
        <v>15</v>
      </c>
      <c r="AD14" s="21">
        <v>16</v>
      </c>
      <c r="AE14" s="67"/>
    </row>
    <row r="15" spans="1:31" s="3" customFormat="1" ht="67.150000000000006" customHeight="1" x14ac:dyDescent="0.2">
      <c r="A15" s="31" t="s">
        <v>14</v>
      </c>
      <c r="B15" s="31"/>
      <c r="C15" s="31"/>
      <c r="D15" s="39" t="s">
        <v>15</v>
      </c>
      <c r="E15" s="22">
        <f>E16</f>
        <v>0</v>
      </c>
      <c r="F15" s="22">
        <f t="shared" ref="F15:AA16" si="0">F16</f>
        <v>0</v>
      </c>
      <c r="G15" s="22">
        <f t="shared" si="0"/>
        <v>0</v>
      </c>
      <c r="H15" s="22">
        <f t="shared" si="0"/>
        <v>0</v>
      </c>
      <c r="I15" s="22">
        <f>I16</f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/>
      <c r="N15" s="22">
        <f t="shared" si="0"/>
        <v>0</v>
      </c>
      <c r="O15" s="22">
        <f t="shared" si="0"/>
        <v>-2054092</v>
      </c>
      <c r="P15" s="22">
        <f t="shared" si="0"/>
        <v>-2054092</v>
      </c>
      <c r="Q15" s="22">
        <f t="shared" si="0"/>
        <v>-2054092</v>
      </c>
      <c r="R15" s="22">
        <f t="shared" si="0"/>
        <v>0</v>
      </c>
      <c r="S15" s="22">
        <f t="shared" si="0"/>
        <v>0</v>
      </c>
      <c r="T15" s="22">
        <f t="shared" si="0"/>
        <v>0</v>
      </c>
      <c r="U15" s="22">
        <f t="shared" si="0"/>
        <v>0</v>
      </c>
      <c r="V15" s="23">
        <f t="shared" si="0"/>
        <v>0</v>
      </c>
      <c r="W15" s="22">
        <f t="shared" si="0"/>
        <v>0</v>
      </c>
      <c r="X15" s="22">
        <f t="shared" si="0"/>
        <v>-2054092</v>
      </c>
      <c r="Y15" s="22">
        <f t="shared" si="0"/>
        <v>-2054092</v>
      </c>
      <c r="Z15" s="22">
        <f t="shared" si="0"/>
        <v>-2054092</v>
      </c>
      <c r="AA15" s="22">
        <f t="shared" si="0"/>
        <v>0</v>
      </c>
      <c r="AB15" s="22">
        <f t="shared" ref="AA15:AD16" si="1">AB16</f>
        <v>0</v>
      </c>
      <c r="AC15" s="22">
        <f>AC16</f>
        <v>0</v>
      </c>
      <c r="AD15" s="22">
        <f t="shared" si="1"/>
        <v>0</v>
      </c>
      <c r="AE15" s="67"/>
    </row>
    <row r="16" spans="1:31" s="3" customFormat="1" ht="66" customHeight="1" x14ac:dyDescent="0.2">
      <c r="A16" s="32" t="s">
        <v>16</v>
      </c>
      <c r="B16" s="32"/>
      <c r="C16" s="32"/>
      <c r="D16" s="40" t="s">
        <v>15</v>
      </c>
      <c r="E16" s="24">
        <f>E17</f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>I17</f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/>
      <c r="N16" s="24">
        <f t="shared" si="0"/>
        <v>0</v>
      </c>
      <c r="O16" s="24">
        <f t="shared" si="0"/>
        <v>-2054092</v>
      </c>
      <c r="P16" s="24">
        <f t="shared" si="0"/>
        <v>-2054092</v>
      </c>
      <c r="Q16" s="24">
        <f t="shared" si="0"/>
        <v>-2054092</v>
      </c>
      <c r="R16" s="24">
        <f t="shared" si="0"/>
        <v>0</v>
      </c>
      <c r="S16" s="24">
        <f t="shared" si="0"/>
        <v>0</v>
      </c>
      <c r="T16" s="24">
        <f t="shared" si="0"/>
        <v>0</v>
      </c>
      <c r="U16" s="24">
        <f t="shared" si="0"/>
        <v>0</v>
      </c>
      <c r="V16" s="25">
        <f t="shared" si="0"/>
        <v>0</v>
      </c>
      <c r="W16" s="24">
        <f t="shared" si="0"/>
        <v>0</v>
      </c>
      <c r="X16" s="24">
        <f t="shared" si="0"/>
        <v>-2054092</v>
      </c>
      <c r="Y16" s="24">
        <f t="shared" si="0"/>
        <v>-2054092</v>
      </c>
      <c r="Z16" s="24">
        <f t="shared" si="0"/>
        <v>-2054092</v>
      </c>
      <c r="AA16" s="24">
        <f t="shared" si="1"/>
        <v>0</v>
      </c>
      <c r="AB16" s="24">
        <f t="shared" si="1"/>
        <v>0</v>
      </c>
      <c r="AC16" s="24">
        <f t="shared" si="1"/>
        <v>0</v>
      </c>
      <c r="AD16" s="24">
        <f t="shared" si="1"/>
        <v>0</v>
      </c>
      <c r="AE16" s="67"/>
    </row>
    <row r="17" spans="1:31" s="4" customFormat="1" ht="63" customHeight="1" x14ac:dyDescent="0.2">
      <c r="A17" s="33" t="s">
        <v>17</v>
      </c>
      <c r="B17" s="33" t="s">
        <v>18</v>
      </c>
      <c r="C17" s="33" t="s">
        <v>19</v>
      </c>
      <c r="D17" s="41" t="s">
        <v>28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>
        <v>-2054092</v>
      </c>
      <c r="P17" s="26">
        <v>-2054092</v>
      </c>
      <c r="Q17" s="26">
        <f>O17+N17</f>
        <v>-2054092</v>
      </c>
      <c r="R17" s="26"/>
      <c r="S17" s="26"/>
      <c r="T17" s="26"/>
      <c r="U17" s="26">
        <f>S17+R17</f>
        <v>0</v>
      </c>
      <c r="V17" s="27">
        <f>U17/Q17*100</f>
        <v>0</v>
      </c>
      <c r="W17" s="26">
        <f t="shared" ref="W17:AD17" si="2">N17+E17</f>
        <v>0</v>
      </c>
      <c r="X17" s="26">
        <f t="shared" si="2"/>
        <v>-2054092</v>
      </c>
      <c r="Y17" s="26">
        <f t="shared" si="2"/>
        <v>-2054092</v>
      </c>
      <c r="Z17" s="26">
        <f t="shared" si="2"/>
        <v>-2054092</v>
      </c>
      <c r="AA17" s="26">
        <f t="shared" si="2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67"/>
    </row>
    <row r="18" spans="1:31" s="4" customFormat="1" ht="97.9" customHeight="1" x14ac:dyDescent="0.2">
      <c r="A18" s="31" t="s">
        <v>20</v>
      </c>
      <c r="B18" s="33"/>
      <c r="C18" s="33"/>
      <c r="D18" s="39" t="s">
        <v>21</v>
      </c>
      <c r="E18" s="22">
        <f>E19</f>
        <v>1415094</v>
      </c>
      <c r="F18" s="22">
        <f t="shared" ref="F18:AD18" si="3">F19</f>
        <v>1295063</v>
      </c>
      <c r="G18" s="22">
        <f t="shared" si="3"/>
        <v>0</v>
      </c>
      <c r="H18" s="22">
        <f t="shared" si="3"/>
        <v>2710157</v>
      </c>
      <c r="I18" s="22">
        <f>I19</f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3">
        <f t="shared" si="3"/>
        <v>0</v>
      </c>
      <c r="N18" s="22">
        <f t="shared" si="3"/>
        <v>0</v>
      </c>
      <c r="O18" s="22">
        <f t="shared" si="3"/>
        <v>-800000</v>
      </c>
      <c r="P18" s="22">
        <f t="shared" si="3"/>
        <v>0</v>
      </c>
      <c r="Q18" s="22">
        <f t="shared" si="3"/>
        <v>-800000</v>
      </c>
      <c r="R18" s="22">
        <f t="shared" si="3"/>
        <v>0</v>
      </c>
      <c r="S18" s="22">
        <f t="shared" si="3"/>
        <v>-659203.54</v>
      </c>
      <c r="T18" s="22">
        <f t="shared" si="3"/>
        <v>0</v>
      </c>
      <c r="U18" s="22">
        <f t="shared" si="3"/>
        <v>-659203.54</v>
      </c>
      <c r="V18" s="23">
        <f t="shared" si="3"/>
        <v>82.400442499999997</v>
      </c>
      <c r="W18" s="22">
        <f t="shared" si="3"/>
        <v>1415094</v>
      </c>
      <c r="X18" s="22">
        <f t="shared" si="3"/>
        <v>495063</v>
      </c>
      <c r="Y18" s="22">
        <f t="shared" si="3"/>
        <v>0</v>
      </c>
      <c r="Z18" s="22">
        <f t="shared" si="3"/>
        <v>1910157</v>
      </c>
      <c r="AA18" s="22">
        <f t="shared" si="3"/>
        <v>0</v>
      </c>
      <c r="AB18" s="22">
        <f t="shared" si="3"/>
        <v>-659203.54</v>
      </c>
      <c r="AC18" s="22">
        <f t="shared" si="3"/>
        <v>0</v>
      </c>
      <c r="AD18" s="22">
        <f t="shared" si="3"/>
        <v>-659203.54</v>
      </c>
      <c r="AE18" s="67"/>
    </row>
    <row r="19" spans="1:31" s="4" customFormat="1" ht="105" customHeight="1" x14ac:dyDescent="0.2">
      <c r="A19" s="32" t="s">
        <v>22</v>
      </c>
      <c r="B19" s="34"/>
      <c r="C19" s="34"/>
      <c r="D19" s="40" t="s">
        <v>21</v>
      </c>
      <c r="E19" s="24">
        <f>E20+E21</f>
        <v>1415094</v>
      </c>
      <c r="F19" s="24">
        <f t="shared" ref="F19:Z19" si="4">F20+F21</f>
        <v>1295063</v>
      </c>
      <c r="G19" s="24">
        <f t="shared" si="4"/>
        <v>0</v>
      </c>
      <c r="H19" s="24">
        <f t="shared" si="4"/>
        <v>2710157</v>
      </c>
      <c r="I19" s="24">
        <f>I20+I21</f>
        <v>0</v>
      </c>
      <c r="J19" s="24">
        <f t="shared" ref="J19:L19" si="5">J20+J21</f>
        <v>0</v>
      </c>
      <c r="K19" s="24">
        <f t="shared" si="5"/>
        <v>0</v>
      </c>
      <c r="L19" s="24">
        <f t="shared" si="5"/>
        <v>0</v>
      </c>
      <c r="M19" s="25">
        <f t="shared" ref="M19" si="6">M20+M21</f>
        <v>0</v>
      </c>
      <c r="N19" s="24">
        <f t="shared" si="4"/>
        <v>0</v>
      </c>
      <c r="O19" s="24">
        <f t="shared" si="4"/>
        <v>-800000</v>
      </c>
      <c r="P19" s="24">
        <f t="shared" si="4"/>
        <v>0</v>
      </c>
      <c r="Q19" s="24">
        <f t="shared" si="4"/>
        <v>-800000</v>
      </c>
      <c r="R19" s="24">
        <f t="shared" ref="R19:U19" si="7">R20+R21</f>
        <v>0</v>
      </c>
      <c r="S19" s="24">
        <f t="shared" si="7"/>
        <v>-659203.54</v>
      </c>
      <c r="T19" s="24">
        <f t="shared" si="7"/>
        <v>0</v>
      </c>
      <c r="U19" s="24">
        <f t="shared" si="7"/>
        <v>-659203.54</v>
      </c>
      <c r="V19" s="25">
        <f t="shared" ref="V19" si="8">V20+V21</f>
        <v>82.400442499999997</v>
      </c>
      <c r="W19" s="24">
        <f t="shared" si="4"/>
        <v>1415094</v>
      </c>
      <c r="X19" s="24">
        <f t="shared" si="4"/>
        <v>495063</v>
      </c>
      <c r="Y19" s="24">
        <f t="shared" si="4"/>
        <v>0</v>
      </c>
      <c r="Z19" s="24">
        <f t="shared" si="4"/>
        <v>1910157</v>
      </c>
      <c r="AA19" s="24">
        <f t="shared" ref="AA19:AD19" si="9">AA20+AA21</f>
        <v>0</v>
      </c>
      <c r="AB19" s="24">
        <f t="shared" si="9"/>
        <v>-659203.54</v>
      </c>
      <c r="AC19" s="24">
        <f t="shared" si="9"/>
        <v>0</v>
      </c>
      <c r="AD19" s="24">
        <f t="shared" si="9"/>
        <v>-659203.54</v>
      </c>
      <c r="AE19" s="67"/>
    </row>
    <row r="20" spans="1:31" s="4" customFormat="1" ht="89.25" x14ac:dyDescent="0.2">
      <c r="A20" s="33" t="s">
        <v>23</v>
      </c>
      <c r="B20" s="33" t="s">
        <v>24</v>
      </c>
      <c r="C20" s="33" t="s">
        <v>25</v>
      </c>
      <c r="D20" s="41" t="s">
        <v>29</v>
      </c>
      <c r="E20" s="26">
        <v>1415094</v>
      </c>
      <c r="F20" s="26">
        <v>1295063</v>
      </c>
      <c r="G20" s="26"/>
      <c r="H20" s="26">
        <f>F20+E20</f>
        <v>2710157</v>
      </c>
      <c r="I20" s="26"/>
      <c r="J20" s="26"/>
      <c r="K20" s="26"/>
      <c r="L20" s="26">
        <f>J20+I20</f>
        <v>0</v>
      </c>
      <c r="M20" s="27">
        <f>(L20/H20)*100</f>
        <v>0</v>
      </c>
      <c r="N20" s="26"/>
      <c r="O20" s="26"/>
      <c r="P20" s="26"/>
      <c r="Q20" s="26"/>
      <c r="R20" s="26"/>
      <c r="S20" s="26"/>
      <c r="T20" s="26"/>
      <c r="U20" s="26"/>
      <c r="V20" s="26"/>
      <c r="W20" s="26">
        <f t="shared" ref="W20:AD21" si="10">N20+E20</f>
        <v>1415094</v>
      </c>
      <c r="X20" s="26">
        <f t="shared" si="10"/>
        <v>1295063</v>
      </c>
      <c r="Y20" s="26">
        <f t="shared" si="10"/>
        <v>0</v>
      </c>
      <c r="Z20" s="26">
        <f t="shared" si="10"/>
        <v>2710157</v>
      </c>
      <c r="AA20" s="26">
        <f t="shared" si="10"/>
        <v>0</v>
      </c>
      <c r="AB20" s="26">
        <f t="shared" si="10"/>
        <v>0</v>
      </c>
      <c r="AC20" s="26">
        <f t="shared" si="10"/>
        <v>0</v>
      </c>
      <c r="AD20" s="26">
        <f t="shared" si="10"/>
        <v>0</v>
      </c>
      <c r="AE20" s="67"/>
    </row>
    <row r="21" spans="1:31" s="4" customFormat="1" ht="115.9" customHeight="1" x14ac:dyDescent="0.2">
      <c r="A21" s="33" t="s">
        <v>26</v>
      </c>
      <c r="B21" s="33" t="s">
        <v>27</v>
      </c>
      <c r="C21" s="33" t="s">
        <v>25</v>
      </c>
      <c r="D21" s="41" t="s">
        <v>30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-800000</v>
      </c>
      <c r="P21" s="26"/>
      <c r="Q21" s="26">
        <f>O21+N21</f>
        <v>-800000</v>
      </c>
      <c r="R21" s="26"/>
      <c r="S21" s="26">
        <v>-659203.54</v>
      </c>
      <c r="T21" s="26"/>
      <c r="U21" s="26">
        <f>S21+R21</f>
        <v>-659203.54</v>
      </c>
      <c r="V21" s="27">
        <f>U21/Q21*100</f>
        <v>82.400442499999997</v>
      </c>
      <c r="W21" s="26">
        <f t="shared" si="10"/>
        <v>0</v>
      </c>
      <c r="X21" s="26">
        <f t="shared" si="10"/>
        <v>-800000</v>
      </c>
      <c r="Y21" s="26">
        <f t="shared" si="10"/>
        <v>0</v>
      </c>
      <c r="Z21" s="26">
        <f t="shared" si="10"/>
        <v>-800000</v>
      </c>
      <c r="AA21" s="26">
        <f t="shared" si="10"/>
        <v>0</v>
      </c>
      <c r="AB21" s="26">
        <f t="shared" si="10"/>
        <v>-659203.54</v>
      </c>
      <c r="AC21" s="26">
        <f t="shared" si="10"/>
        <v>0</v>
      </c>
      <c r="AD21" s="26">
        <f t="shared" si="10"/>
        <v>-659203.54</v>
      </c>
      <c r="AE21" s="67"/>
    </row>
    <row r="22" spans="1:31" s="4" customFormat="1" ht="38.25" x14ac:dyDescent="0.2">
      <c r="A22" s="35" t="s">
        <v>36</v>
      </c>
      <c r="B22" s="36"/>
      <c r="C22" s="36"/>
      <c r="D22" s="42" t="s">
        <v>37</v>
      </c>
      <c r="E22" s="28">
        <f>E23</f>
        <v>0</v>
      </c>
      <c r="F22" s="28">
        <f t="shared" ref="F22:AD22" si="11">F23</f>
        <v>808088</v>
      </c>
      <c r="G22" s="28">
        <f t="shared" si="11"/>
        <v>808088</v>
      </c>
      <c r="H22" s="28">
        <f t="shared" si="11"/>
        <v>808088</v>
      </c>
      <c r="I22" s="28">
        <f t="shared" si="11"/>
        <v>0</v>
      </c>
      <c r="J22" s="28">
        <f t="shared" si="11"/>
        <v>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 t="shared" si="11"/>
        <v>0</v>
      </c>
      <c r="O22" s="28">
        <f t="shared" si="11"/>
        <v>-808088</v>
      </c>
      <c r="P22" s="28">
        <f t="shared" si="11"/>
        <v>-808088</v>
      </c>
      <c r="Q22" s="28">
        <f t="shared" si="11"/>
        <v>-808088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28">
        <f t="shared" si="11"/>
        <v>0</v>
      </c>
      <c r="V22" s="28">
        <f t="shared" si="11"/>
        <v>0</v>
      </c>
      <c r="W22" s="28">
        <f t="shared" si="11"/>
        <v>0</v>
      </c>
      <c r="X22" s="28">
        <f t="shared" si="11"/>
        <v>0</v>
      </c>
      <c r="Y22" s="28">
        <f t="shared" si="11"/>
        <v>0</v>
      </c>
      <c r="Z22" s="28">
        <f t="shared" si="11"/>
        <v>0</v>
      </c>
      <c r="AA22" s="28">
        <f t="shared" si="11"/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67"/>
    </row>
    <row r="23" spans="1:31" s="4" customFormat="1" ht="54" x14ac:dyDescent="0.2">
      <c r="A23" s="37" t="s">
        <v>36</v>
      </c>
      <c r="B23" s="38"/>
      <c r="C23" s="38"/>
      <c r="D23" s="43" t="s">
        <v>37</v>
      </c>
      <c r="E23" s="29">
        <f>E24+E25</f>
        <v>0</v>
      </c>
      <c r="F23" s="29">
        <f t="shared" ref="F23:AD23" si="12">F24+F25</f>
        <v>808088</v>
      </c>
      <c r="G23" s="29">
        <f t="shared" si="12"/>
        <v>808088</v>
      </c>
      <c r="H23" s="29">
        <f t="shared" si="12"/>
        <v>808088</v>
      </c>
      <c r="I23" s="29">
        <f t="shared" si="12"/>
        <v>0</v>
      </c>
      <c r="J23" s="29">
        <f t="shared" si="12"/>
        <v>0</v>
      </c>
      <c r="K23" s="29">
        <f t="shared" si="12"/>
        <v>0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 t="shared" si="12"/>
        <v>-808088</v>
      </c>
      <c r="P23" s="29">
        <f t="shared" si="12"/>
        <v>-808088</v>
      </c>
      <c r="Q23" s="29">
        <f t="shared" si="12"/>
        <v>-808088</v>
      </c>
      <c r="R23" s="29">
        <f t="shared" si="12"/>
        <v>0</v>
      </c>
      <c r="S23" s="29">
        <f t="shared" si="12"/>
        <v>0</v>
      </c>
      <c r="T23" s="29">
        <f t="shared" si="12"/>
        <v>0</v>
      </c>
      <c r="U23" s="29">
        <f t="shared" si="12"/>
        <v>0</v>
      </c>
      <c r="V23" s="29">
        <f t="shared" si="12"/>
        <v>0</v>
      </c>
      <c r="W23" s="29">
        <f t="shared" si="12"/>
        <v>0</v>
      </c>
      <c r="X23" s="29">
        <f t="shared" si="12"/>
        <v>0</v>
      </c>
      <c r="Y23" s="29">
        <f t="shared" si="12"/>
        <v>0</v>
      </c>
      <c r="Z23" s="29">
        <f t="shared" si="12"/>
        <v>0</v>
      </c>
      <c r="AA23" s="29">
        <f t="shared" si="12"/>
        <v>0</v>
      </c>
      <c r="AB23" s="29">
        <f t="shared" si="12"/>
        <v>0</v>
      </c>
      <c r="AC23" s="29">
        <f t="shared" si="12"/>
        <v>0</v>
      </c>
      <c r="AD23" s="29">
        <f t="shared" si="12"/>
        <v>0</v>
      </c>
      <c r="AE23" s="67"/>
    </row>
    <row r="24" spans="1:31" s="4" customFormat="1" ht="76.5" x14ac:dyDescent="0.2">
      <c r="A24" s="36" t="s">
        <v>38</v>
      </c>
      <c r="B24" s="36" t="s">
        <v>39</v>
      </c>
      <c r="C24" s="36" t="s">
        <v>19</v>
      </c>
      <c r="D24" s="44" t="s">
        <v>40</v>
      </c>
      <c r="E24" s="30"/>
      <c r="F24" s="26">
        <v>808088</v>
      </c>
      <c r="G24" s="26">
        <v>808088</v>
      </c>
      <c r="H24" s="26">
        <f t="shared" ref="H24:H25" si="13">F24+E24</f>
        <v>808088</v>
      </c>
      <c r="I24" s="26"/>
      <c r="J24" s="26"/>
      <c r="K24" s="26"/>
      <c r="L24" s="26">
        <f t="shared" ref="L24:L25" si="14">J24+I24</f>
        <v>0</v>
      </c>
      <c r="M24" s="27">
        <f t="shared" ref="M24" si="15">(L24/H24)*100</f>
        <v>0</v>
      </c>
      <c r="N24" s="26"/>
      <c r="O24" s="26"/>
      <c r="P24" s="26"/>
      <c r="Q24" s="26">
        <f t="shared" ref="Q24" si="16">O24+N24</f>
        <v>0</v>
      </c>
      <c r="R24" s="26"/>
      <c r="S24" s="26"/>
      <c r="T24" s="26"/>
      <c r="U24" s="26">
        <f t="shared" ref="U24:U25" si="17">S24+R24</f>
        <v>0</v>
      </c>
      <c r="V24" s="27"/>
      <c r="W24" s="26">
        <f t="shared" ref="W24" si="18">N24+E24</f>
        <v>0</v>
      </c>
      <c r="X24" s="26">
        <f t="shared" ref="X24" si="19">O24+F24</f>
        <v>808088</v>
      </c>
      <c r="Y24" s="26">
        <f t="shared" ref="Y24" si="20">P24+G24</f>
        <v>808088</v>
      </c>
      <c r="Z24" s="26">
        <f t="shared" ref="Z24" si="21">Q24+H24</f>
        <v>808088</v>
      </c>
      <c r="AA24" s="26">
        <f t="shared" ref="AA24" si="22">R24+I24</f>
        <v>0</v>
      </c>
      <c r="AB24" s="26">
        <f t="shared" ref="AB24" si="23">S24+J24</f>
        <v>0</v>
      </c>
      <c r="AC24" s="26">
        <f t="shared" ref="AC24" si="24">T24+K24</f>
        <v>0</v>
      </c>
      <c r="AD24" s="26">
        <f t="shared" ref="AD24" si="25">U24+L24</f>
        <v>0</v>
      </c>
      <c r="AE24" s="67">
        <v>20</v>
      </c>
    </row>
    <row r="25" spans="1:31" s="4" customFormat="1" ht="76.5" x14ac:dyDescent="0.2">
      <c r="A25" s="36" t="s">
        <v>41</v>
      </c>
      <c r="B25" s="36" t="s">
        <v>42</v>
      </c>
      <c r="C25" s="36" t="s">
        <v>19</v>
      </c>
      <c r="D25" s="44" t="s">
        <v>43</v>
      </c>
      <c r="E25" s="30"/>
      <c r="F25" s="26"/>
      <c r="G25" s="26"/>
      <c r="H25" s="26">
        <f t="shared" si="13"/>
        <v>0</v>
      </c>
      <c r="I25" s="26"/>
      <c r="J25" s="26"/>
      <c r="K25" s="26"/>
      <c r="L25" s="26">
        <f t="shared" si="14"/>
        <v>0</v>
      </c>
      <c r="M25" s="27"/>
      <c r="N25" s="26"/>
      <c r="O25" s="26">
        <v>-808088</v>
      </c>
      <c r="P25" s="26">
        <v>-808088</v>
      </c>
      <c r="Q25" s="26">
        <v>-808088</v>
      </c>
      <c r="R25" s="26"/>
      <c r="S25" s="26"/>
      <c r="T25" s="26"/>
      <c r="U25" s="26">
        <f t="shared" si="17"/>
        <v>0</v>
      </c>
      <c r="V25" s="27">
        <f t="shared" ref="V25" si="26">U25/Q25*100</f>
        <v>0</v>
      </c>
      <c r="W25" s="26">
        <f t="shared" ref="W25" si="27">N25+E25</f>
        <v>0</v>
      </c>
      <c r="X25" s="26">
        <f t="shared" ref="X25" si="28">O25+F25</f>
        <v>-808088</v>
      </c>
      <c r="Y25" s="26">
        <f t="shared" ref="Y25" si="29">P25+G25</f>
        <v>-808088</v>
      </c>
      <c r="Z25" s="26">
        <f t="shared" ref="Z25" si="30">Q25+H25</f>
        <v>-808088</v>
      </c>
      <c r="AA25" s="26">
        <f t="shared" ref="AA25" si="31">R25+I25</f>
        <v>0</v>
      </c>
      <c r="AB25" s="26">
        <f t="shared" ref="AB25" si="32">S25+J25</f>
        <v>0</v>
      </c>
      <c r="AC25" s="26">
        <f t="shared" ref="AC25" si="33">T25+K25</f>
        <v>0</v>
      </c>
      <c r="AD25" s="26">
        <f t="shared" ref="AD25" si="34">U25+L25</f>
        <v>0</v>
      </c>
      <c r="AE25" s="67"/>
    </row>
    <row r="26" spans="1:31" ht="19.899999999999999" customHeight="1" x14ac:dyDescent="0.2">
      <c r="A26" s="19" t="s">
        <v>12</v>
      </c>
      <c r="B26" s="19" t="s">
        <v>12</v>
      </c>
      <c r="C26" s="19" t="s">
        <v>12</v>
      </c>
      <c r="D26" s="45" t="s">
        <v>13</v>
      </c>
      <c r="E26" s="22">
        <f>E18+E15+E22</f>
        <v>1415094</v>
      </c>
      <c r="F26" s="22">
        <f t="shared" ref="F26:AD26" si="35">F18+F15+F22</f>
        <v>2103151</v>
      </c>
      <c r="G26" s="22">
        <f t="shared" si="35"/>
        <v>808088</v>
      </c>
      <c r="H26" s="22">
        <f t="shared" si="35"/>
        <v>3518245</v>
      </c>
      <c r="I26" s="22">
        <f t="shared" si="35"/>
        <v>0</v>
      </c>
      <c r="J26" s="22">
        <f t="shared" si="35"/>
        <v>0</v>
      </c>
      <c r="K26" s="22">
        <f t="shared" si="35"/>
        <v>0</v>
      </c>
      <c r="L26" s="22">
        <f t="shared" si="35"/>
        <v>0</v>
      </c>
      <c r="M26" s="22">
        <f t="shared" si="35"/>
        <v>0</v>
      </c>
      <c r="N26" s="22">
        <f t="shared" si="35"/>
        <v>0</v>
      </c>
      <c r="O26" s="22">
        <f t="shared" si="35"/>
        <v>-3662180</v>
      </c>
      <c r="P26" s="22">
        <f t="shared" si="35"/>
        <v>-2862180</v>
      </c>
      <c r="Q26" s="22">
        <f t="shared" si="35"/>
        <v>-3662180</v>
      </c>
      <c r="R26" s="22">
        <f t="shared" si="35"/>
        <v>0</v>
      </c>
      <c r="S26" s="22">
        <f t="shared" si="35"/>
        <v>-659203.54</v>
      </c>
      <c r="T26" s="22">
        <f t="shared" si="35"/>
        <v>0</v>
      </c>
      <c r="U26" s="22">
        <f t="shared" si="35"/>
        <v>-659203.54</v>
      </c>
      <c r="V26" s="23">
        <f>U26/Q26*100</f>
        <v>18.000304190400254</v>
      </c>
      <c r="W26" s="22">
        <f t="shared" si="35"/>
        <v>1415094</v>
      </c>
      <c r="X26" s="22">
        <f t="shared" si="35"/>
        <v>-1559029</v>
      </c>
      <c r="Y26" s="22">
        <f t="shared" si="35"/>
        <v>-2054092</v>
      </c>
      <c r="Z26" s="22">
        <f t="shared" si="35"/>
        <v>-143935</v>
      </c>
      <c r="AA26" s="22">
        <f t="shared" si="35"/>
        <v>0</v>
      </c>
      <c r="AB26" s="22">
        <f t="shared" si="35"/>
        <v>-659203.54</v>
      </c>
      <c r="AC26" s="22">
        <f t="shared" si="35"/>
        <v>0</v>
      </c>
      <c r="AD26" s="22">
        <f t="shared" si="35"/>
        <v>-659203.54</v>
      </c>
      <c r="AE26" s="67"/>
    </row>
    <row r="27" spans="1:31" x14ac:dyDescent="0.2">
      <c r="AE27" s="67"/>
    </row>
    <row r="28" spans="1:31" x14ac:dyDescent="0.2">
      <c r="AE28" s="67"/>
    </row>
    <row r="29" spans="1:31" x14ac:dyDescent="0.2">
      <c r="AE29" s="67"/>
    </row>
    <row r="30" spans="1:31" x14ac:dyDescent="0.2">
      <c r="AE30" s="67"/>
    </row>
    <row r="31" spans="1:31" x14ac:dyDescent="0.2">
      <c r="AE31" s="67"/>
    </row>
    <row r="32" spans="1:31" x14ac:dyDescent="0.2">
      <c r="AE32" s="67"/>
    </row>
    <row r="33" spans="1:31" x14ac:dyDescent="0.2">
      <c r="AE33" s="67"/>
    </row>
    <row r="34" spans="1:31" s="56" customFormat="1" ht="30.75" x14ac:dyDescent="0.45">
      <c r="A34" s="76" t="s">
        <v>49</v>
      </c>
      <c r="B34" s="76"/>
      <c r="C34" s="76"/>
      <c r="D34" s="76"/>
      <c r="E34" s="76"/>
      <c r="F34" s="76"/>
      <c r="G34" s="76"/>
      <c r="H34" s="76"/>
      <c r="I34" s="76"/>
      <c r="J34" s="76"/>
      <c r="L34" s="57"/>
      <c r="Z34" s="71" t="s">
        <v>48</v>
      </c>
      <c r="AA34" s="71"/>
      <c r="AB34" s="71"/>
      <c r="AC34" s="71"/>
      <c r="AE34" s="67"/>
    </row>
    <row r="35" spans="1:31" s="5" customFormat="1" ht="18.75" x14ac:dyDescent="0.3">
      <c r="A35" s="8"/>
      <c r="B35" s="8"/>
      <c r="C35" s="8"/>
      <c r="D35" s="6"/>
      <c r="E35" s="6"/>
      <c r="F35" s="6"/>
      <c r="G35" s="6"/>
      <c r="H35" s="7"/>
      <c r="I35" s="6"/>
      <c r="J35" s="6"/>
      <c r="K35" s="6"/>
      <c r="L35" s="7"/>
      <c r="M35" s="7"/>
      <c r="V35" s="7"/>
      <c r="AE35" s="67"/>
    </row>
    <row r="36" spans="1:31" s="49" customFormat="1" ht="27.75" x14ac:dyDescent="0.4">
      <c r="A36" s="50"/>
      <c r="B36" s="50"/>
      <c r="C36" s="51"/>
      <c r="D36" s="52"/>
      <c r="E36" s="52"/>
      <c r="G36" s="53"/>
      <c r="H36" s="54"/>
      <c r="I36" s="52"/>
      <c r="K36" s="53"/>
      <c r="L36" s="54"/>
      <c r="M36" s="54"/>
      <c r="V36" s="54"/>
      <c r="AE36" s="67"/>
    </row>
    <row r="37" spans="1:31" s="5" customFormat="1" ht="22.9" customHeight="1" x14ac:dyDescent="0.3">
      <c r="A37" s="6" t="s">
        <v>44</v>
      </c>
      <c r="B37" s="55"/>
      <c r="C37" s="75"/>
      <c r="D37" s="75"/>
      <c r="E37" s="9"/>
      <c r="F37" s="10"/>
      <c r="H37" s="11"/>
      <c r="I37" s="9"/>
      <c r="J37" s="10"/>
      <c r="L37" s="11"/>
      <c r="M37" s="11"/>
      <c r="V37" s="11"/>
      <c r="AE37" s="67"/>
    </row>
    <row r="38" spans="1:31" s="15" customFormat="1" ht="15.75" x14ac:dyDescent="0.25">
      <c r="A38" s="12"/>
      <c r="B38" s="12"/>
      <c r="C38" s="12"/>
      <c r="D38" s="12"/>
      <c r="E38" s="13"/>
      <c r="F38" s="14"/>
      <c r="H38" s="16"/>
      <c r="I38" s="13"/>
      <c r="J38" s="14"/>
      <c r="L38" s="16"/>
      <c r="M38" s="16"/>
      <c r="V38" s="16"/>
      <c r="AE38" s="67"/>
    </row>
    <row r="39" spans="1:31" x14ac:dyDescent="0.2">
      <c r="AE39" s="67"/>
    </row>
    <row r="40" spans="1:31" x14ac:dyDescent="0.2">
      <c r="AE40" s="67"/>
    </row>
    <row r="41" spans="1:31" x14ac:dyDescent="0.2">
      <c r="AE41" s="67"/>
    </row>
    <row r="42" spans="1:31" x14ac:dyDescent="0.2">
      <c r="AE42" s="67"/>
    </row>
    <row r="43" spans="1:31" x14ac:dyDescent="0.2">
      <c r="AE43" s="67"/>
    </row>
    <row r="44" spans="1:31" x14ac:dyDescent="0.2">
      <c r="AE44" s="67"/>
    </row>
    <row r="45" spans="1:31" x14ac:dyDescent="0.2">
      <c r="AE45" s="67"/>
    </row>
    <row r="46" spans="1:31" x14ac:dyDescent="0.2">
      <c r="AE46" s="67"/>
    </row>
    <row r="47" spans="1:31" x14ac:dyDescent="0.2">
      <c r="AE47" s="67"/>
    </row>
    <row r="48" spans="1:31" x14ac:dyDescent="0.2">
      <c r="AE48" s="67"/>
    </row>
    <row r="49" spans="31:31" x14ac:dyDescent="0.2">
      <c r="AE49" s="67"/>
    </row>
    <row r="50" spans="31:31" x14ac:dyDescent="0.2">
      <c r="AE50" s="67"/>
    </row>
    <row r="51" spans="31:31" x14ac:dyDescent="0.2">
      <c r="AE51" s="67"/>
    </row>
    <row r="52" spans="31:31" x14ac:dyDescent="0.2">
      <c r="AE52" s="67"/>
    </row>
    <row r="53" spans="31:31" x14ac:dyDescent="0.2">
      <c r="AE53" s="67"/>
    </row>
    <row r="54" spans="31:31" x14ac:dyDescent="0.2">
      <c r="AE54" s="67"/>
    </row>
    <row r="55" spans="31:31" x14ac:dyDescent="0.2">
      <c r="AE55" s="67"/>
    </row>
    <row r="56" spans="31:31" x14ac:dyDescent="0.2">
      <c r="AE56" s="67"/>
    </row>
  </sheetData>
  <mergeCells count="44">
    <mergeCell ref="C37:D37"/>
    <mergeCell ref="O12:P12"/>
    <mergeCell ref="Q12:Q13"/>
    <mergeCell ref="W12:W13"/>
    <mergeCell ref="X12:Y12"/>
    <mergeCell ref="I12:I13"/>
    <mergeCell ref="A34:J34"/>
    <mergeCell ref="F12:G12"/>
    <mergeCell ref="E11:H11"/>
    <mergeCell ref="E12:E13"/>
    <mergeCell ref="H12:H13"/>
    <mergeCell ref="E10:M10"/>
    <mergeCell ref="AE1:AE23"/>
    <mergeCell ref="AE24:AE56"/>
    <mergeCell ref="W11:Z11"/>
    <mergeCell ref="Z34:AC34"/>
    <mergeCell ref="I11:L11"/>
    <mergeCell ref="N11:Q11"/>
    <mergeCell ref="R11:U11"/>
    <mergeCell ref="AA11:AD11"/>
    <mergeCell ref="N12:N13"/>
    <mergeCell ref="W10:AD10"/>
    <mergeCell ref="A6:AD6"/>
    <mergeCell ref="AA12:AA13"/>
    <mergeCell ref="AB12:AC12"/>
    <mergeCell ref="W1:AD1"/>
    <mergeCell ref="W2:AD2"/>
    <mergeCell ref="W3:AD3"/>
    <mergeCell ref="A7:B7"/>
    <mergeCell ref="AD12:AD13"/>
    <mergeCell ref="J12:K12"/>
    <mergeCell ref="L12:L13"/>
    <mergeCell ref="M11:M13"/>
    <mergeCell ref="Z12:Z13"/>
    <mergeCell ref="A8:B8"/>
    <mergeCell ref="N10:V10"/>
    <mergeCell ref="V11:V13"/>
    <mergeCell ref="R12:R13"/>
    <mergeCell ref="S12:T12"/>
    <mergeCell ref="U12:U13"/>
    <mergeCell ref="A10:A13"/>
    <mergeCell ref="B10:B13"/>
    <mergeCell ref="C10:C13"/>
    <mergeCell ref="D10:D13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0" fitToHeight="2" orientation="landscape" r:id="rId1"/>
  <headerFooter differentFirst="1">
    <oddHeader>&amp;R&amp;"Times New Roman,обычный"&amp;14Продовження додатку 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Вольченко Марина Павлівна</cp:lastModifiedBy>
  <cp:lastPrinted>2020-08-20T06:01:04Z</cp:lastPrinted>
  <dcterms:created xsi:type="dcterms:W3CDTF">2018-10-18T06:20:03Z</dcterms:created>
  <dcterms:modified xsi:type="dcterms:W3CDTF">2020-08-25T08:40:40Z</dcterms:modified>
</cp:coreProperties>
</file>