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5" activeTab="6"/>
  </bookViews>
  <sheets>
    <sheet name="таб1 до пояс (План)" sheetId="1" r:id="rId1"/>
    <sheet name="таб1 до пояс (Звіт)" sheetId="2" r:id="rId2"/>
    <sheet name="таб 2 до пояс (План)" sheetId="3" r:id="rId3"/>
    <sheet name="таб 2 до пояс (Звіт)" sheetId="4" r:id="rId4"/>
    <sheet name="таб 3,4 до пояс (План)" sheetId="5" r:id="rId5"/>
    <sheet name="таб 3,4 до пояс (Звіт)" sheetId="6" r:id="rId6"/>
    <sheet name="таб 5 до пояс (План) " sheetId="7" r:id="rId7"/>
    <sheet name="таб 5 до пояс (Звіт) " sheetId="8" r:id="rId8"/>
    <sheet name="таб 6 до пояс (План) " sheetId="9" r:id="rId9"/>
    <sheet name="таб 6 до пояс  (Звіт)" sheetId="10" r:id="rId10"/>
  </sheets>
  <definedNames>
    <definedName name="_xlnm.Print_Area" localSheetId="3">'таб 2 до пояс (Звіт)'!$A$1:$J$30</definedName>
    <definedName name="_xlnm.Print_Area" localSheetId="2">'таб 2 до пояс (План)'!$A$1:$K$30</definedName>
    <definedName name="_xlnm.Print_Area" localSheetId="5">'таб 3,4 до пояс (Звіт)'!$A$1:$E$33</definedName>
    <definedName name="_xlnm.Print_Area" localSheetId="4">'таб 3,4 до пояс (План)'!$A$1:$E$33</definedName>
    <definedName name="_xlnm.Print_Area" localSheetId="9">'таб 6 до пояс  (Звіт)'!$A$1:$J$18</definedName>
    <definedName name="_xlnm.Print_Area" localSheetId="8">'таб 6 до пояс (План) '!$A$1:$L$19</definedName>
    <definedName name="_xlnm.Print_Area" localSheetId="1">'таб1 до пояс (Звіт)'!$A$1:$I$24</definedName>
    <definedName name="_xlnm.Print_Area" localSheetId="0">'таб1 до пояс (План)'!$A$1:$J$19</definedName>
  </definedNames>
  <calcPr fullCalcOnLoad="1"/>
</workbook>
</file>

<file path=xl/sharedStrings.xml><?xml version="1.0" encoding="utf-8"?>
<sst xmlns="http://schemas.openxmlformats.org/spreadsheetml/2006/main" count="249" uniqueCount="132">
  <si>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</si>
  <si>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</si>
  <si>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</si>
  <si>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</si>
  <si>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</si>
  <si>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</si>
  <si>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</si>
  <si>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</si>
  <si>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</si>
  <si>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</si>
  <si>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</si>
  <si>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</si>
  <si>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</si>
  <si>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</si>
  <si>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</si>
  <si>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</si>
  <si>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</si>
  <si>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</si>
  <si>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</si>
  <si>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</si>
  <si>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</si>
  <si>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</si>
  <si>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</si>
  <si>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(Розшифрувати)</t>
  </si>
  <si>
    <t>….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</si>
  <si>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</si>
  <si>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</si>
  <si>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</si>
  <si>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</si>
  <si>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</si>
  <si>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</si>
  <si>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</si>
  <si>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</si>
  <si>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</si>
  <si>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</si>
  <si>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</si>
  <si>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</si>
  <si>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</si>
  <si>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</si>
  <si>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</si>
  <si>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</si>
  <si>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</si>
  <si>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</si>
  <si>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</si>
  <si>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</si>
  <si>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</si>
  <si>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</si>
  <si>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</si>
  <si>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</si>
  <si>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</si>
  <si>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</si>
  <si>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</si>
  <si>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</si>
  <si>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</si>
  <si>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</si>
  <si>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</si>
  <si>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</si>
  <si>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- додаткова зарплата</t>
  </si>
  <si>
    <t xml:space="preserve">- основна зарплата </t>
  </si>
  <si>
    <t>Заборгованість із заробітної плати, тис.грн.</t>
  </si>
  <si>
    <t>Продуктивність праці на 1 працюючого, грн. в місяць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</si>
  <si>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</si>
  <si>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</si>
  <si>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</si>
  <si>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</si>
  <si>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</si>
  <si>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</si>
  <si>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</si>
  <si>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</si>
  <si>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</si>
  <si>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 xml:space="preserve">Плановий рік </t>
  </si>
  <si>
    <t>планового  року до фактичного виконання минулого  року</t>
  </si>
  <si>
    <t>планового  року до планових показників поточного року</t>
  </si>
  <si>
    <t>8=5/2*100</t>
  </si>
  <si>
    <t>9=5/3*100</t>
  </si>
  <si>
    <t>Планові показники на плановий  рік</t>
  </si>
  <si>
    <t>Довідково: фактичне виконання за І півріччя поточного року</t>
  </si>
  <si>
    <t>6=5-2</t>
  </si>
  <si>
    <t>7=5/2*100</t>
  </si>
  <si>
    <t>8=5-3</t>
  </si>
  <si>
    <t>Довідково: фактичне виконання за І півріччя поточного року, тис.грн.</t>
  </si>
  <si>
    <t>Показники планового  року</t>
  </si>
  <si>
    <t>плановий рік  до фактичного виконання  минулого року</t>
  </si>
  <si>
    <t>плановий рік  до планових показників поточного року</t>
  </si>
  <si>
    <t>9=7/2*100</t>
  </si>
  <si>
    <t>10=7/4*100</t>
  </si>
  <si>
    <t xml:space="preserve">Планові показники </t>
  </si>
  <si>
    <t>- площа потенційних об'єктів оренди</t>
  </si>
  <si>
    <t>Фонд оплати праці штатних працівників,тис.грн.,   в т.ч</t>
  </si>
  <si>
    <t>Порівняння  показників  планового року з фактичним виконанням минулого року</t>
  </si>
  <si>
    <t>Порівняння  показників планового року  з плановими показниками поточного року</t>
  </si>
  <si>
    <t xml:space="preserve">Фактичне виконання за аналогічний період минулого  року </t>
  </si>
  <si>
    <t>Планові показники звітного періоду  поточного року</t>
  </si>
  <si>
    <t>Фактичні показники звітного періоду  поточного року</t>
  </si>
  <si>
    <t>5=4-3</t>
  </si>
  <si>
    <t>6=4/3100</t>
  </si>
  <si>
    <t>Порівняння  показників фактичного виконання звітного періоду поточного року з фактичним виконанням за аналогічний період минулого року</t>
  </si>
  <si>
    <t>7=4-2</t>
  </si>
  <si>
    <t>8=4/2*100</t>
  </si>
  <si>
    <t xml:space="preserve">фактичні  показники звітного періоду  поточного року  до планових показників  звітного періоду </t>
  </si>
  <si>
    <t>8=6/4*100</t>
  </si>
  <si>
    <t xml:space="preserve">фактичні показники  звітного періоду до фактичних показників аналогічного періоду минулого року </t>
  </si>
  <si>
    <t>9=6/2*100</t>
  </si>
  <si>
    <t>Фактичний обсяг реалізованої продукції (робіт, послуг) за аналогічний період минулого року, (без ПДВ), тис.грн.</t>
  </si>
  <si>
    <t>Фонд оплати праці за аналогічний період минулого року, тис.грн.</t>
  </si>
  <si>
    <t>Фонд оплати праці за звітний період  поточного року, тис.грн.</t>
  </si>
  <si>
    <t xml:space="preserve">Фактичні  показники </t>
  </si>
  <si>
    <t>Фактичне виконання за аналогічний період  минулого  року</t>
  </si>
  <si>
    <t>Фактичні  показники звітного періоду  поточного року</t>
  </si>
  <si>
    <t>4=5+6</t>
  </si>
  <si>
    <t xml:space="preserve">фактичні показники звітного періоду  поточного року до планових показників звітного періоду поточного року </t>
  </si>
  <si>
    <t>7=4/3*100</t>
  </si>
  <si>
    <t>______________________________</t>
  </si>
  <si>
    <t>__________________</t>
  </si>
  <si>
    <t xml:space="preserve">Порівняння  показників фактичного виконання  звітного періоду з плановими показниками  звітного періоду </t>
  </si>
  <si>
    <t>Фактичне виконання за аналогічний період минулого  року</t>
  </si>
  <si>
    <t>Фактичний обсяг реалізованої продукції (робіт, послуг) за звітний період поточного  року, (без ПДВ), тис.грн.</t>
  </si>
  <si>
    <t>Довідково: фактичне виконання  за            І  півріччя поточного року</t>
  </si>
  <si>
    <t>плановий рік, всього</t>
  </si>
  <si>
    <t>Середньооблікова чисельність штатних працівників, чол.</t>
  </si>
  <si>
    <t>Середньомісячна заробітна плата 1 штатного працівника, грн.</t>
  </si>
  <si>
    <t xml:space="preserve">фактичні показника звітного періоду до фактичного виконання за аналогічний період минулого року </t>
  </si>
  <si>
    <t>Розподіл коштів, отриманих з бюджету Сумської міської територіальної громади                                                            на поповнення Статутного капіталу</t>
  </si>
  <si>
    <t>Надходження коштів з  бюджету ТГ</t>
  </si>
  <si>
    <t>Розподіл коштів, отриманих з бюджету Сумської міської територіальної громади                     на поповнення Статутного капіталу</t>
  </si>
  <si>
    <t>Директор КП “Інфосервіс” СМР</t>
  </si>
  <si>
    <t>О.В.Дяговець</t>
  </si>
  <si>
    <t>Діяльність у сфері проводового електрозв’язку (послуга)</t>
  </si>
  <si>
    <t>Виробництво кіно-та відеофільмів, телевізійних програм(хвилина)</t>
  </si>
  <si>
    <t>Консультування з питань інформатизації (послуга)</t>
  </si>
  <si>
    <t>Комп'ютерне програмування (послуга)</t>
  </si>
  <si>
    <t>Електромонтажні роботи (послуга)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</si>
</sst>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\г\.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_);_(* \(#,##0.0\);_(* \-??_);_(@_)"/>
    <numFmt numFmtId="205" formatCode="_(* #,##0_);_(* \(#,##0\);_(* \-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0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05" fontId="3" fillId="0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7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11</v>
      </c>
      <c r="I1" s="6"/>
      <c r="J1" s="42"/>
    </row>
    <row r="2" spans="1:10" ht="18.75">
      <c r="A2" s="6"/>
      <c r="B2" s="6"/>
      <c r="C2" s="6"/>
      <c r="D2" s="6"/>
      <c r="E2" s="6"/>
      <c r="F2" s="7"/>
      <c r="H2" s="7" t="s">
        <v>15</v>
      </c>
      <c r="I2" s="8"/>
      <c r="J2" s="42"/>
    </row>
    <row r="3" spans="1:10" ht="39" customHeight="1">
      <c r="A3" s="6"/>
      <c r="B3" s="6"/>
      <c r="C3" s="6"/>
      <c r="D3" s="6"/>
      <c r="E3" s="6"/>
      <c r="F3" s="7"/>
      <c r="G3" s="7"/>
      <c r="H3" s="7"/>
      <c r="I3" s="8"/>
      <c r="J3" s="42"/>
    </row>
    <row r="4" spans="1:10" ht="18.75">
      <c r="A4" s="44" t="s">
        <v>21</v>
      </c>
      <c r="B4" s="44"/>
      <c r="C4" s="44"/>
      <c r="D4" s="44"/>
      <c r="E4" s="44"/>
      <c r="F4" s="44"/>
      <c r="G4" s="44"/>
      <c r="H4" s="44"/>
      <c r="I4" s="44"/>
      <c r="J4" s="42"/>
    </row>
    <row r="5" spans="1:10" ht="63.75" customHeight="1">
      <c r="A5" s="45" t="s">
        <v>16</v>
      </c>
      <c r="B5" s="43" t="s">
        <v>17</v>
      </c>
      <c r="C5" s="43" t="s">
        <v>18</v>
      </c>
      <c r="D5" s="43" t="s">
        <v>76</v>
      </c>
      <c r="E5" s="43" t="s">
        <v>75</v>
      </c>
      <c r="F5" s="43" t="s">
        <v>89</v>
      </c>
      <c r="G5" s="43"/>
      <c r="H5" s="43" t="s">
        <v>90</v>
      </c>
      <c r="I5" s="43"/>
      <c r="J5" s="42"/>
    </row>
    <row r="6" spans="1:10" ht="70.5" customHeight="1">
      <c r="A6" s="45"/>
      <c r="B6" s="43"/>
      <c r="C6" s="43"/>
      <c r="D6" s="43"/>
      <c r="E6" s="43"/>
      <c r="F6" s="43"/>
      <c r="G6" s="43"/>
      <c r="H6" s="43"/>
      <c r="I6" s="43"/>
      <c r="J6" s="42"/>
    </row>
    <row r="7" spans="1:10" ht="66.75" customHeight="1">
      <c r="A7" s="45"/>
      <c r="B7" s="43"/>
      <c r="C7" s="43"/>
      <c r="D7" s="43"/>
      <c r="E7" s="43"/>
      <c r="F7" s="14" t="s">
        <v>19</v>
      </c>
      <c r="G7" s="14" t="s">
        <v>20</v>
      </c>
      <c r="H7" s="14" t="s">
        <v>19</v>
      </c>
      <c r="I7" s="14" t="s">
        <v>20</v>
      </c>
      <c r="J7" s="42"/>
    </row>
    <row r="8" spans="1:10" ht="18.75" customHeight="1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5" t="s">
        <v>77</v>
      </c>
      <c r="G8" s="25" t="s">
        <v>78</v>
      </c>
      <c r="H8" s="25" t="s">
        <v>79</v>
      </c>
      <c r="I8" s="25" t="s">
        <v>74</v>
      </c>
      <c r="J8" s="42"/>
    </row>
    <row r="9" spans="1:10" ht="93.75">
      <c r="A9" s="12" t="s">
        <v>22</v>
      </c>
      <c r="B9" s="27">
        <f aca="true" t="shared" si="0" ref="B9:I9">SUM(B10:B14)</f>
        <v>4227.799999999999</v>
      </c>
      <c r="C9" s="27">
        <f t="shared" si="0"/>
        <v>4072</v>
      </c>
      <c r="D9" s="27">
        <f t="shared" si="0"/>
        <v>1517.8</v>
      </c>
      <c r="E9" s="27">
        <f t="shared" si="0"/>
        <v>4360</v>
      </c>
      <c r="F9" s="27">
        <f t="shared" si="0"/>
        <v>132.19999999999982</v>
      </c>
      <c r="G9" s="27">
        <f t="shared" si="0"/>
        <v>776.1762038856418</v>
      </c>
      <c r="H9" s="27">
        <f t="shared" si="0"/>
        <v>288</v>
      </c>
      <c r="I9" s="27">
        <f t="shared" si="0"/>
        <v>145333.3333333333</v>
      </c>
      <c r="J9" s="42"/>
    </row>
    <row r="10" spans="1:10" ht="75">
      <c r="A10" s="37" t="s">
        <v>127</v>
      </c>
      <c r="B10" s="37">
        <v>94.1</v>
      </c>
      <c r="C10" s="37">
        <v>160</v>
      </c>
      <c r="D10" s="27">
        <v>154</v>
      </c>
      <c r="E10" s="27">
        <v>300</v>
      </c>
      <c r="F10" s="27">
        <f>E10-B10</f>
        <v>205.9</v>
      </c>
      <c r="G10" s="27">
        <f>E10/B10*100</f>
        <v>318.8097768331562</v>
      </c>
      <c r="H10" s="27">
        <f>E10-C10</f>
        <v>140</v>
      </c>
      <c r="I10" s="27">
        <f>E10/3*100</f>
        <v>10000</v>
      </c>
      <c r="J10" s="42"/>
    </row>
    <row r="11" spans="1:10" ht="75">
      <c r="A11" s="37" t="s">
        <v>128</v>
      </c>
      <c r="B11" s="37">
        <v>1359.7</v>
      </c>
      <c r="C11" s="37">
        <v>1300</v>
      </c>
      <c r="D11" s="27">
        <v>742</v>
      </c>
      <c r="E11" s="27">
        <v>1700</v>
      </c>
      <c r="F11" s="27">
        <f>E11-B11</f>
        <v>340.29999999999995</v>
      </c>
      <c r="G11" s="27">
        <f>E11/B11*100</f>
        <v>125.02757961314997</v>
      </c>
      <c r="H11" s="27">
        <f>E11-C11</f>
        <v>400</v>
      </c>
      <c r="I11" s="27">
        <f>E11/3*100</f>
        <v>56666.666666666664</v>
      </c>
      <c r="J11" s="42"/>
    </row>
    <row r="12" spans="1:10" ht="56.25">
      <c r="A12" s="37" t="s">
        <v>129</v>
      </c>
      <c r="B12" s="37">
        <v>599.4</v>
      </c>
      <c r="C12" s="37">
        <v>580</v>
      </c>
      <c r="D12" s="27">
        <v>182</v>
      </c>
      <c r="E12" s="27">
        <v>570</v>
      </c>
      <c r="F12" s="27">
        <f>E12-B12</f>
        <v>-29.399999999999977</v>
      </c>
      <c r="G12" s="27">
        <f>E12/B12*100</f>
        <v>95.09509509509509</v>
      </c>
      <c r="H12" s="27">
        <f>E12-C12</f>
        <v>-10</v>
      </c>
      <c r="I12" s="27">
        <f>E12/3*100</f>
        <v>19000</v>
      </c>
      <c r="J12" s="42"/>
    </row>
    <row r="13" spans="1:10" ht="56.25">
      <c r="A13" s="37" t="s">
        <v>130</v>
      </c>
      <c r="B13" s="37">
        <v>412.2</v>
      </c>
      <c r="C13" s="39">
        <v>690</v>
      </c>
      <c r="D13" s="27">
        <v>357</v>
      </c>
      <c r="E13" s="27">
        <v>730</v>
      </c>
      <c r="F13" s="27">
        <f>E13-B13</f>
        <v>317.8</v>
      </c>
      <c r="G13" s="27">
        <f>E13/B13*100</f>
        <v>177.09849587578844</v>
      </c>
      <c r="H13" s="27">
        <f>E13-C13</f>
        <v>40</v>
      </c>
      <c r="I13" s="27">
        <f>E13/3*100</f>
        <v>24333.333333333336</v>
      </c>
      <c r="J13" s="42"/>
    </row>
    <row r="14" spans="1:10" ht="37.5">
      <c r="A14" s="36" t="s">
        <v>131</v>
      </c>
      <c r="B14" s="38">
        <v>1762.4</v>
      </c>
      <c r="C14" s="40">
        <v>1342</v>
      </c>
      <c r="D14" s="27">
        <v>82.8</v>
      </c>
      <c r="E14" s="27">
        <v>1060</v>
      </c>
      <c r="F14" s="27">
        <f>E14-B14</f>
        <v>-702.4000000000001</v>
      </c>
      <c r="G14" s="27">
        <f>E14/B14*100</f>
        <v>60.14525646845211</v>
      </c>
      <c r="H14" s="27">
        <f>E14-C14</f>
        <v>-282</v>
      </c>
      <c r="I14" s="27">
        <f>E14/3*100</f>
        <v>35333.33333333333</v>
      </c>
      <c r="J14" s="42"/>
    </row>
    <row r="15" spans="1:10" ht="12.75">
      <c r="A15" s="2"/>
      <c r="B15" s="2"/>
      <c r="C15" s="2"/>
      <c r="D15" s="2"/>
      <c r="E15" s="2"/>
      <c r="F15" s="2"/>
      <c r="G15" s="2"/>
      <c r="H15" s="2"/>
      <c r="J15" s="42"/>
    </row>
    <row r="16" spans="1:10" ht="12.75">
      <c r="A16" s="2"/>
      <c r="B16" s="2"/>
      <c r="C16" s="2"/>
      <c r="D16" s="2"/>
      <c r="E16" s="2"/>
      <c r="F16" s="2"/>
      <c r="G16" s="2"/>
      <c r="H16" s="2"/>
      <c r="J16" s="42"/>
    </row>
    <row r="17" spans="1:10" ht="12.75">
      <c r="A17" s="2"/>
      <c r="B17" s="2"/>
      <c r="C17" s="2"/>
      <c r="D17" s="2"/>
      <c r="E17" s="2"/>
      <c r="F17" s="2"/>
      <c r="G17" s="2"/>
      <c r="H17" s="2"/>
      <c r="J17" s="42"/>
    </row>
    <row r="18" spans="1:10" ht="12.75">
      <c r="A18" s="2"/>
      <c r="B18" s="2"/>
      <c r="C18" s="2"/>
      <c r="D18" s="2"/>
      <c r="E18" s="2"/>
      <c r="F18" s="2"/>
      <c r="G18" s="2"/>
      <c r="H18" s="2"/>
      <c r="J18" s="42"/>
    </row>
    <row r="19" spans="1:10" ht="12.75">
      <c r="A19" s="2"/>
      <c r="B19" s="2"/>
      <c r="C19" s="2"/>
      <c r="D19" s="2"/>
      <c r="E19" s="2"/>
      <c r="F19" s="2"/>
      <c r="G19" s="2"/>
      <c r="H19" s="2"/>
      <c r="J19" s="4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9">
    <mergeCell ref="J1:J19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4" sqref="A4:J4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9.421875" style="0" customWidth="1"/>
    <col min="7" max="7" width="22.00390625" style="0" customWidth="1"/>
    <col min="8" max="8" width="19.28125" style="0" customWidth="1"/>
    <col min="9" max="9" width="23.421875" style="0" customWidth="1"/>
    <col min="10" max="10" width="26.00390625" style="0" customWidth="1"/>
  </cols>
  <sheetData>
    <row r="1" spans="1:11" ht="18.75">
      <c r="A1" s="6"/>
      <c r="B1" s="6"/>
      <c r="C1" s="6"/>
      <c r="D1" s="6"/>
      <c r="E1" s="6"/>
      <c r="F1" s="6"/>
      <c r="G1" s="6"/>
      <c r="H1" s="6"/>
      <c r="I1" s="17" t="s">
        <v>51</v>
      </c>
      <c r="K1" s="6"/>
    </row>
    <row r="2" spans="1:11" ht="18.75">
      <c r="A2" s="6"/>
      <c r="B2" s="6"/>
      <c r="C2" s="6"/>
      <c r="D2" s="6"/>
      <c r="E2" s="6"/>
      <c r="F2" s="6"/>
      <c r="G2" s="6"/>
      <c r="H2" s="6"/>
      <c r="I2" s="6" t="s">
        <v>15</v>
      </c>
      <c r="K2" s="6"/>
    </row>
    <row r="3" spans="1:11" ht="32.25" customHeight="1">
      <c r="A3" s="16"/>
      <c r="B3" s="16"/>
      <c r="C3" s="16"/>
      <c r="D3" s="16"/>
      <c r="E3" s="16"/>
      <c r="F3" s="16"/>
      <c r="G3" s="31"/>
      <c r="H3" s="31"/>
      <c r="I3" s="16"/>
      <c r="J3" s="16"/>
      <c r="K3" s="16"/>
    </row>
    <row r="4" spans="1:11" ht="46.5" customHeight="1">
      <c r="A4" s="61" t="s">
        <v>122</v>
      </c>
      <c r="B4" s="62"/>
      <c r="C4" s="62"/>
      <c r="D4" s="62"/>
      <c r="E4" s="62"/>
      <c r="F4" s="62"/>
      <c r="G4" s="62"/>
      <c r="H4" s="62"/>
      <c r="I4" s="62"/>
      <c r="J4" s="62"/>
      <c r="K4" s="6"/>
    </row>
    <row r="5" spans="1:11" ht="24" customHeight="1">
      <c r="A5" s="45"/>
      <c r="B5" s="14"/>
      <c r="C5" s="14"/>
      <c r="D5" s="14"/>
      <c r="E5" s="14"/>
      <c r="F5" s="43" t="s">
        <v>107</v>
      </c>
      <c r="G5" s="43" t="s">
        <v>92</v>
      </c>
      <c r="H5" s="43" t="s">
        <v>108</v>
      </c>
      <c r="I5" s="43" t="s">
        <v>55</v>
      </c>
      <c r="J5" s="43"/>
      <c r="K5" s="6"/>
    </row>
    <row r="6" spans="1:11" ht="27.75" customHeight="1">
      <c r="A6" s="45"/>
      <c r="B6" s="14"/>
      <c r="C6" s="14"/>
      <c r="D6" s="14"/>
      <c r="E6" s="14"/>
      <c r="F6" s="43"/>
      <c r="G6" s="43"/>
      <c r="H6" s="43"/>
      <c r="I6" s="43" t="s">
        <v>110</v>
      </c>
      <c r="J6" s="43" t="s">
        <v>121</v>
      </c>
      <c r="K6" s="6"/>
    </row>
    <row r="7" spans="1:11" ht="79.5" customHeight="1">
      <c r="A7" s="45"/>
      <c r="B7" s="14"/>
      <c r="C7" s="14"/>
      <c r="D7" s="14"/>
      <c r="E7" s="14"/>
      <c r="F7" s="43"/>
      <c r="G7" s="43"/>
      <c r="H7" s="43"/>
      <c r="I7" s="43"/>
      <c r="J7" s="43"/>
      <c r="K7" s="6"/>
    </row>
    <row r="8" spans="1:11" ht="32.25" customHeight="1">
      <c r="A8" s="50" t="s">
        <v>123</v>
      </c>
      <c r="B8" s="50"/>
      <c r="C8" s="50"/>
      <c r="D8" s="50"/>
      <c r="E8" s="50"/>
      <c r="F8" s="50"/>
      <c r="G8" s="50"/>
      <c r="H8" s="50"/>
      <c r="I8" s="50"/>
      <c r="J8" s="50"/>
      <c r="K8" s="6"/>
    </row>
    <row r="9" spans="1:11" ht="93.75">
      <c r="A9" s="12" t="s">
        <v>64</v>
      </c>
      <c r="B9" s="11"/>
      <c r="C9" s="11"/>
      <c r="D9" s="11"/>
      <c r="E9" s="11"/>
      <c r="F9" s="28"/>
      <c r="G9" s="28"/>
      <c r="H9" s="28"/>
      <c r="I9" s="28"/>
      <c r="J9" s="28"/>
      <c r="K9" s="6"/>
    </row>
    <row r="10" spans="1:11" ht="18.75">
      <c r="A10" s="49" t="s">
        <v>65</v>
      </c>
      <c r="B10" s="49"/>
      <c r="C10" s="49"/>
      <c r="D10" s="49"/>
      <c r="E10" s="49"/>
      <c r="F10" s="49"/>
      <c r="G10" s="49"/>
      <c r="H10" s="49"/>
      <c r="I10" s="49"/>
      <c r="J10" s="49"/>
      <c r="K10" s="6"/>
    </row>
    <row r="11" spans="1:11" ht="93.75">
      <c r="A11" s="19" t="s">
        <v>66</v>
      </c>
      <c r="B11" s="11"/>
      <c r="C11" s="11"/>
      <c r="D11" s="11"/>
      <c r="E11" s="11"/>
      <c r="F11" s="28"/>
      <c r="G11" s="28"/>
      <c r="H11" s="28"/>
      <c r="I11" s="28"/>
      <c r="J11" s="28"/>
      <c r="K11" s="6"/>
    </row>
    <row r="12" spans="1:11" ht="18.75">
      <c r="A12" s="19" t="s">
        <v>67</v>
      </c>
      <c r="B12" s="11"/>
      <c r="C12" s="11"/>
      <c r="D12" s="11"/>
      <c r="E12" s="11"/>
      <c r="F12" s="11"/>
      <c r="G12" s="11"/>
      <c r="H12" s="11"/>
      <c r="I12" s="11"/>
      <c r="J12" s="11"/>
      <c r="K12" s="6"/>
    </row>
    <row r="13" spans="1:11" ht="18.75">
      <c r="A13" s="19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6"/>
    </row>
    <row r="14" spans="1:11" ht="18.75">
      <c r="A14" s="19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6"/>
    </row>
    <row r="15" spans="1:11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6"/>
    </row>
    <row r="16" spans="1:11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6"/>
    </row>
    <row r="17" spans="1:11" ht="18.75">
      <c r="A17" s="60" t="s">
        <v>12</v>
      </c>
      <c r="B17" s="60"/>
      <c r="C17" s="60"/>
      <c r="D17" s="60"/>
      <c r="E17" s="60"/>
      <c r="F17" s="60"/>
      <c r="G17" s="16"/>
      <c r="H17" s="16" t="s">
        <v>112</v>
      </c>
      <c r="I17" s="16"/>
      <c r="J17" s="16" t="s">
        <v>113</v>
      </c>
      <c r="K17" s="6"/>
    </row>
    <row r="18" spans="1:11" ht="18.75">
      <c r="A18" s="24"/>
      <c r="B18" s="16"/>
      <c r="C18" s="16"/>
      <c r="D18" s="16"/>
      <c r="E18" s="16"/>
      <c r="F18" s="16"/>
      <c r="G18" s="16"/>
      <c r="H18" s="56" t="s">
        <v>14</v>
      </c>
      <c r="I18" s="56"/>
      <c r="J18" s="29" t="s">
        <v>13</v>
      </c>
      <c r="K18" s="6"/>
    </row>
    <row r="19" spans="1:10" ht="12.75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5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12">
    <mergeCell ref="A8:J8"/>
    <mergeCell ref="A10:J10"/>
    <mergeCell ref="A17:F17"/>
    <mergeCell ref="H18:I18"/>
    <mergeCell ref="A4:J4"/>
    <mergeCell ref="A5:A7"/>
    <mergeCell ref="F5:F7"/>
    <mergeCell ref="G5:G7"/>
    <mergeCell ref="H5:H7"/>
    <mergeCell ref="I5:J5"/>
    <mergeCell ref="I6:I7"/>
    <mergeCell ref="J6:J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
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4" sqref="A4:H14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4.7109375" style="0" customWidth="1"/>
    <col min="5" max="5" width="18.7109375" style="0" customWidth="1"/>
    <col min="6" max="6" width="19.8515625" style="0" customWidth="1"/>
    <col min="7" max="7" width="17.57421875" style="0" customWidth="1"/>
    <col min="8" max="8" width="18.140625" style="0" customWidth="1"/>
  </cols>
  <sheetData>
    <row r="1" spans="1:9" ht="18.75">
      <c r="A1" s="6"/>
      <c r="B1" s="6"/>
      <c r="C1" s="6"/>
      <c r="D1" s="6"/>
      <c r="E1" s="6"/>
      <c r="F1" s="6"/>
      <c r="G1" s="6" t="s">
        <v>11</v>
      </c>
      <c r="H1" s="6"/>
      <c r="I1" s="42"/>
    </row>
    <row r="2" spans="1:9" ht="18.75">
      <c r="A2" s="6"/>
      <c r="B2" s="6"/>
      <c r="C2" s="6"/>
      <c r="D2" s="6"/>
      <c r="E2" s="7"/>
      <c r="G2" s="7" t="s">
        <v>15</v>
      </c>
      <c r="H2" s="8"/>
      <c r="I2" s="42"/>
    </row>
    <row r="3" spans="1:9" ht="39" customHeight="1">
      <c r="A3" s="6"/>
      <c r="B3" s="6"/>
      <c r="C3" s="6"/>
      <c r="D3" s="6"/>
      <c r="E3" s="7"/>
      <c r="F3" s="7"/>
      <c r="G3" s="7"/>
      <c r="H3" s="8"/>
      <c r="I3" s="42"/>
    </row>
    <row r="4" spans="1:9" ht="18.75">
      <c r="A4" s="44" t="s">
        <v>21</v>
      </c>
      <c r="B4" s="44"/>
      <c r="C4" s="44"/>
      <c r="D4" s="44"/>
      <c r="E4" s="44"/>
      <c r="F4" s="44"/>
      <c r="G4" s="44"/>
      <c r="H4" s="44"/>
      <c r="I4" s="42"/>
    </row>
    <row r="5" spans="1:9" ht="63.75" customHeight="1">
      <c r="A5" s="45" t="s">
        <v>16</v>
      </c>
      <c r="B5" s="43" t="s">
        <v>91</v>
      </c>
      <c r="C5" s="43" t="s">
        <v>92</v>
      </c>
      <c r="D5" s="43" t="s">
        <v>93</v>
      </c>
      <c r="E5" s="43" t="s">
        <v>114</v>
      </c>
      <c r="F5" s="43"/>
      <c r="G5" s="43" t="s">
        <v>96</v>
      </c>
      <c r="H5" s="43"/>
      <c r="I5" s="42"/>
    </row>
    <row r="6" spans="1:9" ht="70.5" customHeight="1">
      <c r="A6" s="45"/>
      <c r="B6" s="43"/>
      <c r="C6" s="43"/>
      <c r="D6" s="43"/>
      <c r="E6" s="43"/>
      <c r="F6" s="43"/>
      <c r="G6" s="43"/>
      <c r="H6" s="43"/>
      <c r="I6" s="42"/>
    </row>
    <row r="7" spans="1:9" ht="66.75" customHeight="1">
      <c r="A7" s="45"/>
      <c r="B7" s="43"/>
      <c r="C7" s="43"/>
      <c r="D7" s="43"/>
      <c r="E7" s="14" t="s">
        <v>19</v>
      </c>
      <c r="F7" s="14" t="s">
        <v>20</v>
      </c>
      <c r="G7" s="14" t="s">
        <v>19</v>
      </c>
      <c r="H7" s="14" t="s">
        <v>20</v>
      </c>
      <c r="I7" s="42"/>
    </row>
    <row r="8" spans="1:9" ht="18.75" customHeight="1">
      <c r="A8" s="25">
        <v>1</v>
      </c>
      <c r="B8" s="26">
        <v>2</v>
      </c>
      <c r="C8" s="26">
        <v>3</v>
      </c>
      <c r="D8" s="26">
        <v>4</v>
      </c>
      <c r="E8" s="25" t="s">
        <v>94</v>
      </c>
      <c r="F8" s="25" t="s">
        <v>95</v>
      </c>
      <c r="G8" s="25" t="s">
        <v>97</v>
      </c>
      <c r="H8" s="25" t="s">
        <v>98</v>
      </c>
      <c r="I8" s="42"/>
    </row>
    <row r="9" spans="1:9" ht="93.75">
      <c r="A9" s="12" t="s">
        <v>22</v>
      </c>
      <c r="B9" s="27"/>
      <c r="C9" s="27"/>
      <c r="D9" s="27"/>
      <c r="E9" s="27">
        <f>SUM(D9)-C9</f>
        <v>0</v>
      </c>
      <c r="F9" s="27" t="e">
        <f>SUM(D9)/C9*100</f>
        <v>#DIV/0!</v>
      </c>
      <c r="G9" s="27">
        <f>SUM(D9)-B9</f>
        <v>0</v>
      </c>
      <c r="H9" s="27" t="e">
        <f>SUM(D9)/B9*100</f>
        <v>#DIV/0!</v>
      </c>
      <c r="I9" s="42"/>
    </row>
    <row r="10" spans="1:9" ht="18.75">
      <c r="A10" s="13" t="s">
        <v>23</v>
      </c>
      <c r="B10" s="27"/>
      <c r="C10" s="27"/>
      <c r="D10" s="27"/>
      <c r="E10" s="27"/>
      <c r="F10" s="27"/>
      <c r="G10" s="27"/>
      <c r="H10" s="27"/>
      <c r="I10" s="42"/>
    </row>
    <row r="11" spans="1:9" ht="18.75">
      <c r="A11" s="11" t="s">
        <v>24</v>
      </c>
      <c r="B11" s="27"/>
      <c r="C11" s="27"/>
      <c r="D11" s="27"/>
      <c r="E11" s="27"/>
      <c r="F11" s="27"/>
      <c r="G11" s="27"/>
      <c r="H11" s="27"/>
      <c r="I11" s="42"/>
    </row>
    <row r="12" spans="1:9" ht="18.75">
      <c r="A12" s="11" t="s">
        <v>24</v>
      </c>
      <c r="B12" s="27"/>
      <c r="C12" s="27"/>
      <c r="D12" s="27"/>
      <c r="E12" s="27"/>
      <c r="F12" s="27"/>
      <c r="G12" s="27"/>
      <c r="H12" s="27"/>
      <c r="I12" s="42"/>
    </row>
    <row r="13" spans="1:9" ht="18.75">
      <c r="A13" s="11" t="s">
        <v>24</v>
      </c>
      <c r="B13" s="27"/>
      <c r="C13" s="27"/>
      <c r="D13" s="27"/>
      <c r="E13" s="27"/>
      <c r="F13" s="27"/>
      <c r="G13" s="27"/>
      <c r="H13" s="27"/>
      <c r="I13" s="42"/>
    </row>
    <row r="14" spans="1:9" ht="18.75">
      <c r="A14" s="11" t="s">
        <v>24</v>
      </c>
      <c r="B14" s="27"/>
      <c r="C14" s="27"/>
      <c r="D14" s="27"/>
      <c r="E14" s="27"/>
      <c r="F14" s="27"/>
      <c r="G14" s="27"/>
      <c r="H14" s="27"/>
      <c r="I14" s="42"/>
    </row>
    <row r="15" spans="1:9" ht="12.75">
      <c r="A15" s="2"/>
      <c r="B15" s="2"/>
      <c r="C15" s="2"/>
      <c r="D15" s="2"/>
      <c r="E15" s="2"/>
      <c r="F15" s="2"/>
      <c r="G15" s="2"/>
      <c r="H15" s="2"/>
      <c r="I15" s="42"/>
    </row>
    <row r="16" spans="1:9" ht="12.75">
      <c r="A16" s="2"/>
      <c r="B16" s="2"/>
      <c r="C16" s="2"/>
      <c r="D16" s="2"/>
      <c r="E16" s="2"/>
      <c r="F16" s="2"/>
      <c r="G16" s="2"/>
      <c r="I16" s="42"/>
    </row>
    <row r="17" spans="1:9" ht="12.75">
      <c r="A17" s="2"/>
      <c r="B17" s="2"/>
      <c r="C17" s="2"/>
      <c r="D17" s="2"/>
      <c r="E17" s="2"/>
      <c r="F17" s="2"/>
      <c r="G17" s="2"/>
      <c r="I17" s="42"/>
    </row>
    <row r="18" spans="1:9" ht="12.75">
      <c r="A18" s="2"/>
      <c r="B18" s="2"/>
      <c r="C18" s="2"/>
      <c r="D18" s="2"/>
      <c r="E18" s="2"/>
      <c r="F18" s="2"/>
      <c r="G18" s="2"/>
      <c r="I18" s="42"/>
    </row>
    <row r="19" spans="1:9" ht="12.75">
      <c r="A19" s="2"/>
      <c r="B19" s="2"/>
      <c r="C19" s="2"/>
      <c r="D19" s="2"/>
      <c r="E19" s="2"/>
      <c r="F19" s="2"/>
      <c r="G19" s="2"/>
      <c r="I19" s="42"/>
    </row>
    <row r="20" spans="1:9" ht="12.75">
      <c r="A20" s="2"/>
      <c r="B20" s="2"/>
      <c r="C20" s="2"/>
      <c r="D20" s="2"/>
      <c r="E20" s="2"/>
      <c r="F20" s="2"/>
      <c r="G20" s="2"/>
      <c r="I20" s="42"/>
    </row>
    <row r="21" spans="1:9" ht="12.75">
      <c r="A21" s="2"/>
      <c r="B21" s="2"/>
      <c r="C21" s="2"/>
      <c r="D21" s="2"/>
      <c r="E21" s="2"/>
      <c r="F21" s="2"/>
      <c r="G21" s="2"/>
      <c r="I21" s="42"/>
    </row>
    <row r="22" spans="1:9" ht="12.75">
      <c r="A22" s="2"/>
      <c r="B22" s="2"/>
      <c r="C22" s="2"/>
      <c r="D22" s="2"/>
      <c r="E22" s="2"/>
      <c r="F22" s="2"/>
      <c r="G22" s="2"/>
      <c r="I22" s="42"/>
    </row>
    <row r="23" spans="1:9" ht="12.75">
      <c r="A23" s="2"/>
      <c r="B23" s="2"/>
      <c r="C23" s="2"/>
      <c r="D23" s="2"/>
      <c r="E23" s="2"/>
      <c r="F23" s="2"/>
      <c r="G23" s="2"/>
      <c r="I23" s="42"/>
    </row>
    <row r="24" spans="1:9" ht="12.75">
      <c r="A24" s="2"/>
      <c r="B24" s="2"/>
      <c r="C24" s="2"/>
      <c r="D24" s="2"/>
      <c r="E24" s="2"/>
      <c r="F24" s="2"/>
      <c r="G24" s="2"/>
      <c r="I24" s="4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</sheetData>
  <sheetProtection/>
  <mergeCells count="8">
    <mergeCell ref="I1:I24"/>
    <mergeCell ref="A4:H4"/>
    <mergeCell ref="A5:A7"/>
    <mergeCell ref="B5:B7"/>
    <mergeCell ref="C5:C7"/>
    <mergeCell ref="D5:D7"/>
    <mergeCell ref="E5:F6"/>
    <mergeCell ref="G5:H6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0"/>
  <sheetViews>
    <sheetView zoomScalePageLayoutView="0" workbookViewId="0" topLeftCell="A4">
      <selection activeCell="C22" sqref="C22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2.421875" style="6" customWidth="1"/>
    <col min="8" max="8" width="15.00390625" style="6" customWidth="1"/>
    <col min="9" max="9" width="17.00390625" style="6" customWidth="1"/>
    <col min="10" max="10" width="18.28125" style="6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6" t="s">
        <v>25</v>
      </c>
      <c r="J1" s="16"/>
      <c r="K1" s="42"/>
    </row>
    <row r="2" spans="1:11" ht="18.75">
      <c r="A2" s="16"/>
      <c r="B2" s="16"/>
      <c r="C2" s="16"/>
      <c r="D2" s="16"/>
      <c r="E2" s="16"/>
      <c r="F2" s="16"/>
      <c r="G2" s="16"/>
      <c r="H2" s="16"/>
      <c r="I2" s="7" t="s">
        <v>15</v>
      </c>
      <c r="J2" s="16"/>
      <c r="K2" s="42"/>
    </row>
    <row r="3" spans="1:11" ht="18.75">
      <c r="A3" s="16"/>
      <c r="B3" s="16"/>
      <c r="C3" s="16"/>
      <c r="D3" s="16"/>
      <c r="E3" s="16"/>
      <c r="F3" s="16"/>
      <c r="J3" s="16"/>
      <c r="K3" s="42"/>
    </row>
    <row r="4" spans="1:11" ht="18.75">
      <c r="A4" s="16"/>
      <c r="B4" s="16"/>
      <c r="C4" s="16"/>
      <c r="D4" s="16"/>
      <c r="E4" s="16"/>
      <c r="F4" s="16"/>
      <c r="H4" s="7"/>
      <c r="I4" s="8"/>
      <c r="J4" s="16"/>
      <c r="K4" s="42"/>
    </row>
    <row r="5" spans="1:1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42"/>
    </row>
    <row r="6" spans="1:11" ht="18.75">
      <c r="A6" s="46" t="s">
        <v>26</v>
      </c>
      <c r="B6" s="47"/>
      <c r="C6" s="47"/>
      <c r="D6" s="47"/>
      <c r="E6" s="47"/>
      <c r="F6" s="47"/>
      <c r="G6" s="47"/>
      <c r="H6" s="47"/>
      <c r="I6" s="47"/>
      <c r="J6" s="48"/>
      <c r="K6" s="42"/>
    </row>
    <row r="7" spans="1:11" ht="43.5" customHeight="1">
      <c r="A7" s="45" t="s">
        <v>27</v>
      </c>
      <c r="B7" s="43" t="s">
        <v>17</v>
      </c>
      <c r="C7" s="43"/>
      <c r="D7" s="43" t="s">
        <v>18</v>
      </c>
      <c r="E7" s="43"/>
      <c r="F7" s="43" t="s">
        <v>80</v>
      </c>
      <c r="G7" s="43" t="s">
        <v>81</v>
      </c>
      <c r="H7" s="43"/>
      <c r="I7" s="43" t="s">
        <v>29</v>
      </c>
      <c r="J7" s="43"/>
      <c r="K7" s="42"/>
    </row>
    <row r="8" spans="1:11" ht="122.25" customHeight="1">
      <c r="A8" s="45"/>
      <c r="B8" s="14" t="s">
        <v>19</v>
      </c>
      <c r="C8" s="15" t="s">
        <v>28</v>
      </c>
      <c r="D8" s="14" t="s">
        <v>19</v>
      </c>
      <c r="E8" s="15" t="s">
        <v>28</v>
      </c>
      <c r="F8" s="43"/>
      <c r="G8" s="14" t="s">
        <v>19</v>
      </c>
      <c r="H8" s="15" t="s">
        <v>28</v>
      </c>
      <c r="I8" s="15" t="s">
        <v>82</v>
      </c>
      <c r="J8" s="15" t="s">
        <v>83</v>
      </c>
      <c r="K8" s="42"/>
    </row>
    <row r="9" spans="1:11" ht="13.5" customHeight="1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6">
        <v>6</v>
      </c>
      <c r="G9" s="25">
        <v>7</v>
      </c>
      <c r="H9" s="26">
        <v>8</v>
      </c>
      <c r="I9" s="26" t="s">
        <v>84</v>
      </c>
      <c r="J9" s="26" t="s">
        <v>85</v>
      </c>
      <c r="K9" s="42"/>
    </row>
    <row r="10" spans="1:11" ht="18.75">
      <c r="A10" s="11" t="s">
        <v>30</v>
      </c>
      <c r="B10" s="27">
        <v>1265.2</v>
      </c>
      <c r="C10" s="27">
        <f>SUM(B10)/B15*100</f>
        <v>29.87062045518935</v>
      </c>
      <c r="D10" s="27">
        <v>1307.4</v>
      </c>
      <c r="E10" s="27">
        <f>SUM(D10)/D15*100</f>
        <v>32.67029836573542</v>
      </c>
      <c r="F10" s="27">
        <v>187.8</v>
      </c>
      <c r="G10" s="27">
        <v>1548</v>
      </c>
      <c r="H10" s="27">
        <f>SUM(G10)/G15*100</f>
        <v>35.82504049988429</v>
      </c>
      <c r="I10" s="27">
        <f aca="true" t="shared" si="0" ref="I10:I15">SUM(G10/B10)*100</f>
        <v>122.35219728106227</v>
      </c>
      <c r="J10" s="27">
        <f aca="true" t="shared" si="1" ref="J10:J15">SUM(G10/D10)</f>
        <v>1.1840293712712253</v>
      </c>
      <c r="K10" s="42"/>
    </row>
    <row r="11" spans="1:11" ht="18.75">
      <c r="A11" s="11" t="s">
        <v>6</v>
      </c>
      <c r="B11" s="27">
        <v>1965.5</v>
      </c>
      <c r="C11" s="27">
        <f>SUM(B11)/B15*100</f>
        <v>46.40428746812731</v>
      </c>
      <c r="D11" s="27">
        <v>2038</v>
      </c>
      <c r="E11" s="27">
        <f>SUM(D11)/D15*100</f>
        <v>50.92708281273427</v>
      </c>
      <c r="F11" s="27">
        <v>987</v>
      </c>
      <c r="G11" s="27">
        <v>2093</v>
      </c>
      <c r="H11" s="27">
        <f>SUM(G11)/G15*100</f>
        <v>48.43786160610969</v>
      </c>
      <c r="I11" s="27">
        <f t="shared" si="0"/>
        <v>106.48689900788604</v>
      </c>
      <c r="J11" s="27">
        <f t="shared" si="1"/>
        <v>1.0269872423945043</v>
      </c>
      <c r="K11" s="42"/>
    </row>
    <row r="12" spans="1:11" ht="18.75">
      <c r="A12" s="12" t="s">
        <v>7</v>
      </c>
      <c r="B12" s="27">
        <v>435.1</v>
      </c>
      <c r="C12" s="27">
        <f>SUM(B12)/B15*100</f>
        <v>10.272452545093968</v>
      </c>
      <c r="D12" s="27">
        <v>448.4</v>
      </c>
      <c r="E12" s="27">
        <f>SUM(D12)/D15*100</f>
        <v>11.204957769003947</v>
      </c>
      <c r="F12" s="27">
        <v>218</v>
      </c>
      <c r="G12" s="27">
        <v>460</v>
      </c>
      <c r="H12" s="27">
        <f>SUM(G12)/G15*100</f>
        <v>10.64568386947466</v>
      </c>
      <c r="I12" s="27">
        <f t="shared" si="0"/>
        <v>105.72282233969202</v>
      </c>
      <c r="J12" s="27">
        <f t="shared" si="1"/>
        <v>1.0258697591436219</v>
      </c>
      <c r="K12" s="42"/>
    </row>
    <row r="13" spans="1:11" ht="18.75">
      <c r="A13" s="11" t="s">
        <v>8</v>
      </c>
      <c r="B13" s="27">
        <v>236.1</v>
      </c>
      <c r="C13" s="27">
        <f>SUM(B13)/B15*100</f>
        <v>5.574180753612239</v>
      </c>
      <c r="D13" s="27">
        <v>168</v>
      </c>
      <c r="E13" s="27">
        <f>SUM(D13)/D15*100</f>
        <v>4.1981108501174464</v>
      </c>
      <c r="F13" s="27">
        <v>81</v>
      </c>
      <c r="G13" s="27">
        <v>148</v>
      </c>
      <c r="H13" s="27">
        <f>SUM(G13)/G15*100</f>
        <v>3.4251330710483683</v>
      </c>
      <c r="I13" s="27">
        <f t="shared" si="0"/>
        <v>62.6853028377806</v>
      </c>
      <c r="J13" s="27">
        <f t="shared" si="1"/>
        <v>0.8809523809523809</v>
      </c>
      <c r="K13" s="42"/>
    </row>
    <row r="14" spans="1:11" ht="18.75">
      <c r="A14" s="11" t="s">
        <v>5</v>
      </c>
      <c r="B14" s="27">
        <v>333.7</v>
      </c>
      <c r="C14" s="27">
        <f>SUM(B14)/B15*100</f>
        <v>7.878458777977147</v>
      </c>
      <c r="D14" s="27">
        <v>40</v>
      </c>
      <c r="E14" s="27">
        <f>SUM(D14)/D15*100</f>
        <v>0.9995502024089159</v>
      </c>
      <c r="F14" s="27">
        <v>42</v>
      </c>
      <c r="G14" s="27">
        <v>72</v>
      </c>
      <c r="H14" s="27">
        <f>SUM(G14)/G15*100</f>
        <v>1.6662809534829899</v>
      </c>
      <c r="I14" s="27">
        <f t="shared" si="0"/>
        <v>21.57626610728199</v>
      </c>
      <c r="J14" s="27">
        <f t="shared" si="1"/>
        <v>1.8</v>
      </c>
      <c r="K14" s="42"/>
    </row>
    <row r="15" spans="1:11" ht="18.75">
      <c r="A15" s="11" t="s">
        <v>31</v>
      </c>
      <c r="B15" s="27">
        <f>SUM(B10:B14)</f>
        <v>4235.599999999999</v>
      </c>
      <c r="C15" s="27">
        <v>100</v>
      </c>
      <c r="D15" s="27">
        <f>SUM(D10:D14)</f>
        <v>4001.8</v>
      </c>
      <c r="E15" s="27">
        <v>100</v>
      </c>
      <c r="F15" s="27">
        <f>SUM(F10:F14)</f>
        <v>1515.8</v>
      </c>
      <c r="G15" s="27">
        <f>SUM(G10:G14)</f>
        <v>4321</v>
      </c>
      <c r="H15" s="27">
        <v>100</v>
      </c>
      <c r="I15" s="27">
        <f t="shared" si="0"/>
        <v>102.01624327131931</v>
      </c>
      <c r="J15" s="27">
        <f t="shared" si="1"/>
        <v>1.0797641061522314</v>
      </c>
      <c r="K15" s="42"/>
    </row>
    <row r="16" spans="1:11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2"/>
    </row>
    <row r="17" spans="1:11" ht="18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42"/>
    </row>
    <row r="18" spans="1:11" ht="18.75">
      <c r="A18" s="16"/>
      <c r="B18" s="16"/>
      <c r="C18" s="16"/>
      <c r="D18" s="16"/>
      <c r="E18" s="16"/>
      <c r="F18" s="16"/>
      <c r="G18" s="16"/>
      <c r="H18" s="16"/>
      <c r="K18" s="42"/>
    </row>
    <row r="19" spans="1:11" ht="18.75">
      <c r="A19" s="16"/>
      <c r="B19" s="16"/>
      <c r="C19" s="16"/>
      <c r="D19" s="16"/>
      <c r="E19" s="16"/>
      <c r="F19" s="16"/>
      <c r="G19" s="16"/>
      <c r="H19" s="16"/>
      <c r="K19" s="42"/>
    </row>
    <row r="20" spans="1:11" ht="18.75">
      <c r="A20" s="16"/>
      <c r="B20" s="16"/>
      <c r="C20" s="16"/>
      <c r="D20" s="16"/>
      <c r="E20" s="16"/>
      <c r="F20" s="16"/>
      <c r="G20" s="16"/>
      <c r="H20" s="16"/>
      <c r="K20" s="42"/>
    </row>
    <row r="21" spans="1:11" ht="18.75">
      <c r="A21" s="16"/>
      <c r="B21" s="16"/>
      <c r="C21" s="16"/>
      <c r="D21" s="16"/>
      <c r="E21" s="16"/>
      <c r="F21" s="16"/>
      <c r="G21" s="16"/>
      <c r="H21" s="16"/>
      <c r="K21" s="42"/>
    </row>
    <row r="22" spans="1:11" ht="18.75">
      <c r="A22" s="16"/>
      <c r="B22" s="16"/>
      <c r="C22" s="16"/>
      <c r="D22" s="16"/>
      <c r="E22" s="16"/>
      <c r="F22" s="16"/>
      <c r="G22" s="16"/>
      <c r="H22" s="16"/>
      <c r="K22" s="42"/>
    </row>
    <row r="23" spans="1:11" ht="18.75">
      <c r="A23" s="16"/>
      <c r="B23" s="16"/>
      <c r="C23" s="16"/>
      <c r="D23" s="16"/>
      <c r="E23" s="16"/>
      <c r="F23" s="16"/>
      <c r="G23" s="16"/>
      <c r="H23" s="16"/>
      <c r="K23" s="42"/>
    </row>
    <row r="24" spans="1:11" ht="18.75">
      <c r="A24" s="16"/>
      <c r="B24" s="16"/>
      <c r="C24" s="16"/>
      <c r="D24" s="16"/>
      <c r="E24" s="16"/>
      <c r="F24" s="16"/>
      <c r="G24" s="16"/>
      <c r="H24" s="16"/>
      <c r="K24" s="42"/>
    </row>
    <row r="25" spans="1:11" ht="18.75">
      <c r="A25" s="16"/>
      <c r="B25" s="16"/>
      <c r="C25" s="16"/>
      <c r="D25" s="16"/>
      <c r="E25" s="16"/>
      <c r="F25" s="16"/>
      <c r="G25" s="16"/>
      <c r="H25" s="16"/>
      <c r="K25" s="42"/>
    </row>
    <row r="26" spans="1:11" ht="18.75">
      <c r="A26" s="16"/>
      <c r="B26" s="16"/>
      <c r="C26" s="16"/>
      <c r="D26" s="16"/>
      <c r="E26" s="16"/>
      <c r="F26" s="16"/>
      <c r="G26" s="16"/>
      <c r="H26" s="16"/>
      <c r="K26" s="42"/>
    </row>
    <row r="27" spans="1:11" ht="18.75">
      <c r="A27" s="16"/>
      <c r="B27" s="16"/>
      <c r="C27" s="16"/>
      <c r="D27" s="16"/>
      <c r="E27" s="16"/>
      <c r="F27" s="16"/>
      <c r="G27" s="16"/>
      <c r="H27" s="16"/>
      <c r="K27" s="42"/>
    </row>
    <row r="28" spans="1:11" ht="18.75">
      <c r="A28" s="16"/>
      <c r="B28" s="16"/>
      <c r="C28" s="16"/>
      <c r="D28" s="16"/>
      <c r="E28" s="16"/>
      <c r="F28" s="16"/>
      <c r="G28" s="16"/>
      <c r="H28" s="16"/>
      <c r="K28" s="42"/>
    </row>
    <row r="29" spans="1:11" ht="18.75">
      <c r="A29" s="16"/>
      <c r="B29" s="16"/>
      <c r="C29" s="16"/>
      <c r="D29" s="16"/>
      <c r="E29" s="16"/>
      <c r="F29" s="16"/>
      <c r="G29" s="16"/>
      <c r="H29" s="16"/>
      <c r="K29" s="42"/>
    </row>
    <row r="30" ht="18.75">
      <c r="K30" s="42"/>
    </row>
  </sheetData>
  <sheetProtection/>
  <mergeCells count="8">
    <mergeCell ref="K1:K30"/>
    <mergeCell ref="A6:J6"/>
    <mergeCell ref="A7:A8"/>
    <mergeCell ref="I7:J7"/>
    <mergeCell ref="B7:C7"/>
    <mergeCell ref="D7:E7"/>
    <mergeCell ref="F7:F8"/>
    <mergeCell ref="G7:H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6" sqref="A6:I16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2.421875" style="6" customWidth="1"/>
    <col min="7" max="7" width="15.00390625" style="6" customWidth="1"/>
    <col min="8" max="8" width="17.00390625" style="6" customWidth="1"/>
    <col min="9" max="9" width="18.28125" style="6" customWidth="1"/>
  </cols>
  <sheetData>
    <row r="1" spans="1:10" ht="18.75">
      <c r="A1" s="16"/>
      <c r="B1" s="16"/>
      <c r="C1" s="16"/>
      <c r="D1" s="16"/>
      <c r="E1" s="16"/>
      <c r="F1" s="16"/>
      <c r="G1" s="16"/>
      <c r="H1" s="6" t="s">
        <v>25</v>
      </c>
      <c r="I1" s="16"/>
      <c r="J1" s="42"/>
    </row>
    <row r="2" spans="1:10" ht="18.75">
      <c r="A2" s="16"/>
      <c r="B2" s="16"/>
      <c r="C2" s="16"/>
      <c r="D2" s="16"/>
      <c r="E2" s="16"/>
      <c r="F2" s="16"/>
      <c r="G2" s="16"/>
      <c r="H2" s="7" t="s">
        <v>15</v>
      </c>
      <c r="I2" s="16"/>
      <c r="J2" s="42"/>
    </row>
    <row r="3" spans="1:10" ht="18.75">
      <c r="A3" s="16"/>
      <c r="B3" s="16"/>
      <c r="C3" s="16"/>
      <c r="D3" s="16"/>
      <c r="E3" s="16"/>
      <c r="I3" s="16"/>
      <c r="J3" s="42"/>
    </row>
    <row r="4" spans="1:10" ht="18.75">
      <c r="A4" s="16"/>
      <c r="B4" s="16"/>
      <c r="C4" s="16"/>
      <c r="D4" s="16"/>
      <c r="E4" s="16"/>
      <c r="G4" s="7"/>
      <c r="H4" s="8"/>
      <c r="I4" s="16"/>
      <c r="J4" s="42"/>
    </row>
    <row r="5" spans="1:10" ht="18.75">
      <c r="A5" s="16"/>
      <c r="B5" s="16"/>
      <c r="C5" s="16"/>
      <c r="D5" s="16"/>
      <c r="E5" s="16"/>
      <c r="F5" s="16"/>
      <c r="G5" s="16"/>
      <c r="H5" s="16"/>
      <c r="I5" s="16"/>
      <c r="J5" s="42"/>
    </row>
    <row r="6" spans="1:10" ht="18.75">
      <c r="A6" s="46" t="s">
        <v>26</v>
      </c>
      <c r="B6" s="47"/>
      <c r="C6" s="47"/>
      <c r="D6" s="47"/>
      <c r="E6" s="47"/>
      <c r="F6" s="47"/>
      <c r="G6" s="47"/>
      <c r="H6" s="47"/>
      <c r="I6" s="48"/>
      <c r="J6" s="42"/>
    </row>
    <row r="7" spans="1:10" ht="57.75" customHeight="1">
      <c r="A7" s="45" t="s">
        <v>27</v>
      </c>
      <c r="B7" s="43" t="s">
        <v>115</v>
      </c>
      <c r="C7" s="43"/>
      <c r="D7" s="43" t="s">
        <v>92</v>
      </c>
      <c r="E7" s="43"/>
      <c r="F7" s="43" t="s">
        <v>93</v>
      </c>
      <c r="G7" s="43"/>
      <c r="H7" s="43" t="s">
        <v>29</v>
      </c>
      <c r="I7" s="43"/>
      <c r="J7" s="42"/>
    </row>
    <row r="8" spans="1:10" ht="168" customHeight="1">
      <c r="A8" s="45"/>
      <c r="B8" s="14" t="s">
        <v>19</v>
      </c>
      <c r="C8" s="15" t="s">
        <v>28</v>
      </c>
      <c r="D8" s="14" t="s">
        <v>19</v>
      </c>
      <c r="E8" s="15" t="s">
        <v>28</v>
      </c>
      <c r="F8" s="14" t="s">
        <v>19</v>
      </c>
      <c r="G8" s="15" t="s">
        <v>28</v>
      </c>
      <c r="H8" s="30" t="s">
        <v>99</v>
      </c>
      <c r="I8" s="30" t="s">
        <v>101</v>
      </c>
      <c r="J8" s="42"/>
    </row>
    <row r="9" spans="1:10" ht="13.5" customHeight="1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5">
        <v>6</v>
      </c>
      <c r="G9" s="26">
        <v>7</v>
      </c>
      <c r="H9" s="26" t="s">
        <v>100</v>
      </c>
      <c r="I9" s="26" t="s">
        <v>102</v>
      </c>
      <c r="J9" s="42"/>
    </row>
    <row r="10" spans="1:10" ht="18.75">
      <c r="A10" s="11" t="s">
        <v>30</v>
      </c>
      <c r="B10" s="27"/>
      <c r="C10" s="27" t="e">
        <f>SUM(B10)/B15*100</f>
        <v>#DIV/0!</v>
      </c>
      <c r="D10" s="27"/>
      <c r="E10" s="27" t="e">
        <f>SUM(D10)/D15*100</f>
        <v>#DIV/0!</v>
      </c>
      <c r="F10" s="27"/>
      <c r="G10" s="27" t="e">
        <f>SUM(F10)/F15*100</f>
        <v>#DIV/0!</v>
      </c>
      <c r="H10" s="27" t="e">
        <f aca="true" t="shared" si="0" ref="H10:H15">SUM(F10)/D10*100</f>
        <v>#DIV/0!</v>
      </c>
      <c r="I10" s="27" t="e">
        <f aca="true" t="shared" si="1" ref="I10:I15">SUM(F10)/B10*100</f>
        <v>#DIV/0!</v>
      </c>
      <c r="J10" s="42"/>
    </row>
    <row r="11" spans="1:10" ht="18.75">
      <c r="A11" s="11" t="s">
        <v>6</v>
      </c>
      <c r="B11" s="27"/>
      <c r="C11" s="27" t="e">
        <f>SUM(B11)/B15*100</f>
        <v>#DIV/0!</v>
      </c>
      <c r="D11" s="27"/>
      <c r="E11" s="27" t="e">
        <f>SUM(D11)/D15*100</f>
        <v>#DIV/0!</v>
      </c>
      <c r="F11" s="27"/>
      <c r="G11" s="27" t="e">
        <f>SUM(F11)/F15*100</f>
        <v>#DIV/0!</v>
      </c>
      <c r="H11" s="27" t="e">
        <f t="shared" si="0"/>
        <v>#DIV/0!</v>
      </c>
      <c r="I11" s="27" t="e">
        <f t="shared" si="1"/>
        <v>#DIV/0!</v>
      </c>
      <c r="J11" s="42"/>
    </row>
    <row r="12" spans="1:10" ht="18.75">
      <c r="A12" s="12" t="s">
        <v>7</v>
      </c>
      <c r="B12" s="27"/>
      <c r="C12" s="27" t="e">
        <f>SUM(B12)/B15*100</f>
        <v>#DIV/0!</v>
      </c>
      <c r="D12" s="27"/>
      <c r="E12" s="27" t="e">
        <f>SUM(D12)/D15*100</f>
        <v>#DIV/0!</v>
      </c>
      <c r="F12" s="27"/>
      <c r="G12" s="27" t="e">
        <f>SUM(F12)/F15*100</f>
        <v>#DIV/0!</v>
      </c>
      <c r="H12" s="27" t="e">
        <f t="shared" si="0"/>
        <v>#DIV/0!</v>
      </c>
      <c r="I12" s="27" t="e">
        <f t="shared" si="1"/>
        <v>#DIV/0!</v>
      </c>
      <c r="J12" s="42"/>
    </row>
    <row r="13" spans="1:10" ht="18.75">
      <c r="A13" s="11" t="s">
        <v>8</v>
      </c>
      <c r="B13" s="27"/>
      <c r="C13" s="27" t="e">
        <f>SUM(B13)/B15*100</f>
        <v>#DIV/0!</v>
      </c>
      <c r="D13" s="27"/>
      <c r="E13" s="27" t="e">
        <f>SUM(D13)/D15*100</f>
        <v>#DIV/0!</v>
      </c>
      <c r="F13" s="27"/>
      <c r="G13" s="27" t="e">
        <f>SUM(F13)/F15*100</f>
        <v>#DIV/0!</v>
      </c>
      <c r="H13" s="27" t="e">
        <f t="shared" si="0"/>
        <v>#DIV/0!</v>
      </c>
      <c r="I13" s="27" t="e">
        <f t="shared" si="1"/>
        <v>#DIV/0!</v>
      </c>
      <c r="J13" s="42"/>
    </row>
    <row r="14" spans="1:10" ht="18.75">
      <c r="A14" s="11" t="s">
        <v>5</v>
      </c>
      <c r="B14" s="27"/>
      <c r="C14" s="27" t="e">
        <f>SUM(B14)/B15*100</f>
        <v>#DIV/0!</v>
      </c>
      <c r="D14" s="27"/>
      <c r="E14" s="27" t="e">
        <f>SUM(D14)/D15*100</f>
        <v>#DIV/0!</v>
      </c>
      <c r="F14" s="27"/>
      <c r="G14" s="27" t="e">
        <f>SUM(F14)/F15*100</f>
        <v>#DIV/0!</v>
      </c>
      <c r="H14" s="27" t="e">
        <f t="shared" si="0"/>
        <v>#DIV/0!</v>
      </c>
      <c r="I14" s="27" t="e">
        <f t="shared" si="1"/>
        <v>#DIV/0!</v>
      </c>
      <c r="J14" s="42"/>
    </row>
    <row r="15" spans="1:10" ht="18.75">
      <c r="A15" s="11" t="s">
        <v>31</v>
      </c>
      <c r="B15" s="27">
        <f>SUM(B10:B14)</f>
        <v>0</v>
      </c>
      <c r="C15" s="27">
        <v>100</v>
      </c>
      <c r="D15" s="27">
        <f>SUM(D10:D14)</f>
        <v>0</v>
      </c>
      <c r="E15" s="27">
        <v>100</v>
      </c>
      <c r="F15" s="27">
        <f>SUM(F10:F14)</f>
        <v>0</v>
      </c>
      <c r="G15" s="27">
        <v>100</v>
      </c>
      <c r="H15" s="27" t="e">
        <f t="shared" si="0"/>
        <v>#DIV/0!</v>
      </c>
      <c r="I15" s="27" t="e">
        <f t="shared" si="1"/>
        <v>#DIV/0!</v>
      </c>
      <c r="J15" s="42"/>
    </row>
    <row r="16" spans="1:10" ht="18.75">
      <c r="A16" s="16"/>
      <c r="B16" s="16"/>
      <c r="C16" s="16"/>
      <c r="D16" s="16"/>
      <c r="E16" s="16"/>
      <c r="F16" s="16"/>
      <c r="G16" s="16"/>
      <c r="H16" s="16"/>
      <c r="I16" s="16"/>
      <c r="J16" s="42"/>
    </row>
    <row r="17" spans="1:10" ht="18.75">
      <c r="A17" s="16"/>
      <c r="B17" s="16"/>
      <c r="C17" s="16"/>
      <c r="D17" s="16"/>
      <c r="E17" s="16"/>
      <c r="F17" s="16"/>
      <c r="G17" s="16"/>
      <c r="H17" s="16"/>
      <c r="I17" s="16"/>
      <c r="J17" s="42"/>
    </row>
    <row r="18" spans="1:10" ht="18.75">
      <c r="A18" s="16"/>
      <c r="B18" s="16"/>
      <c r="C18" s="16"/>
      <c r="D18" s="16"/>
      <c r="E18" s="16"/>
      <c r="F18" s="16"/>
      <c r="G18" s="16"/>
      <c r="J18" s="42"/>
    </row>
    <row r="19" spans="1:10" ht="18.75">
      <c r="A19" s="16"/>
      <c r="B19" s="16"/>
      <c r="C19" s="16"/>
      <c r="D19" s="16"/>
      <c r="E19" s="16"/>
      <c r="F19" s="16"/>
      <c r="G19" s="16"/>
      <c r="J19" s="42"/>
    </row>
    <row r="20" spans="1:10" ht="18.75">
      <c r="A20" s="16"/>
      <c r="B20" s="16"/>
      <c r="C20" s="16"/>
      <c r="D20" s="16"/>
      <c r="E20" s="16"/>
      <c r="F20" s="16"/>
      <c r="G20" s="16"/>
      <c r="J20" s="42"/>
    </row>
    <row r="21" spans="1:10" ht="18.75">
      <c r="A21" s="16"/>
      <c r="B21" s="16"/>
      <c r="C21" s="16"/>
      <c r="D21" s="16"/>
      <c r="E21" s="16"/>
      <c r="F21" s="16"/>
      <c r="G21" s="16"/>
      <c r="J21" s="42"/>
    </row>
    <row r="22" spans="1:10" ht="18.75">
      <c r="A22" s="16"/>
      <c r="B22" s="16"/>
      <c r="C22" s="16"/>
      <c r="D22" s="16"/>
      <c r="E22" s="16"/>
      <c r="F22" s="16"/>
      <c r="G22" s="16"/>
      <c r="J22" s="42"/>
    </row>
    <row r="23" spans="1:10" ht="18.75">
      <c r="A23" s="16"/>
      <c r="B23" s="16"/>
      <c r="C23" s="16"/>
      <c r="D23" s="16"/>
      <c r="E23" s="16"/>
      <c r="F23" s="16"/>
      <c r="G23" s="16"/>
      <c r="J23" s="42"/>
    </row>
    <row r="24" spans="1:10" ht="18.75">
      <c r="A24" s="16"/>
      <c r="B24" s="16"/>
      <c r="C24" s="16"/>
      <c r="D24" s="16"/>
      <c r="E24" s="16"/>
      <c r="F24" s="16"/>
      <c r="G24" s="16"/>
      <c r="J24" s="42"/>
    </row>
    <row r="25" spans="1:10" ht="18.75">
      <c r="A25" s="16"/>
      <c r="B25" s="16"/>
      <c r="C25" s="16"/>
      <c r="D25" s="16"/>
      <c r="E25" s="16"/>
      <c r="F25" s="16"/>
      <c r="G25" s="16"/>
      <c r="J25" s="42"/>
    </row>
    <row r="26" spans="1:10" ht="18.75">
      <c r="A26" s="16"/>
      <c r="B26" s="16"/>
      <c r="C26" s="16"/>
      <c r="D26" s="16"/>
      <c r="E26" s="16"/>
      <c r="F26" s="16"/>
      <c r="G26" s="16"/>
      <c r="J26" s="42"/>
    </row>
    <row r="27" spans="1:10" ht="18.75">
      <c r="A27" s="16"/>
      <c r="B27" s="16"/>
      <c r="C27" s="16"/>
      <c r="D27" s="16"/>
      <c r="E27" s="16"/>
      <c r="F27" s="16"/>
      <c r="G27" s="16"/>
      <c r="J27" s="42"/>
    </row>
    <row r="28" spans="1:10" ht="18.75">
      <c r="A28" s="16"/>
      <c r="B28" s="16"/>
      <c r="C28" s="16"/>
      <c r="D28" s="16"/>
      <c r="E28" s="16"/>
      <c r="F28" s="16"/>
      <c r="G28" s="16"/>
      <c r="J28" s="42"/>
    </row>
    <row r="29" spans="1:10" ht="18.75">
      <c r="A29" s="16"/>
      <c r="B29" s="16"/>
      <c r="C29" s="16"/>
      <c r="D29" s="16"/>
      <c r="E29" s="16"/>
      <c r="F29" s="16"/>
      <c r="G29" s="16"/>
      <c r="J29" s="42"/>
    </row>
    <row r="30" ht="18.75">
      <c r="J30" s="42"/>
    </row>
  </sheetData>
  <sheetProtection/>
  <mergeCells count="7">
    <mergeCell ref="J1:J30"/>
    <mergeCell ref="A6:I6"/>
    <mergeCell ref="A7:A8"/>
    <mergeCell ref="B7:C7"/>
    <mergeCell ref="D7:E7"/>
    <mergeCell ref="F7:G7"/>
    <mergeCell ref="H7:I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4">
      <selection activeCell="E9" sqref="E9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7" t="s">
        <v>9</v>
      </c>
    </row>
    <row r="2" spans="1:7" ht="18.75">
      <c r="A2" s="6"/>
      <c r="B2" s="6"/>
      <c r="C2" s="6"/>
      <c r="D2" s="6"/>
      <c r="E2" s="17" t="s">
        <v>15</v>
      </c>
      <c r="F2" s="1"/>
      <c r="G2" s="1"/>
    </row>
    <row r="3" spans="1:7" ht="18.75">
      <c r="A3" s="6"/>
      <c r="B3" s="6"/>
      <c r="C3" s="6"/>
      <c r="D3" s="6"/>
      <c r="E3" s="18"/>
      <c r="F3" s="1"/>
      <c r="G3" s="1"/>
    </row>
    <row r="4" spans="1:7" ht="18.75">
      <c r="A4" s="6"/>
      <c r="B4" s="6"/>
      <c r="C4" s="6"/>
      <c r="D4" s="6"/>
      <c r="E4" s="18"/>
      <c r="F4" s="1"/>
      <c r="G4" s="1"/>
    </row>
    <row r="5" spans="1:5" ht="18.75">
      <c r="A5" s="44" t="s">
        <v>32</v>
      </c>
      <c r="B5" s="44"/>
      <c r="C5" s="44"/>
      <c r="D5" s="44"/>
      <c r="E5" s="44"/>
    </row>
    <row r="6" spans="1:5" ht="18.75">
      <c r="A6" s="9" t="s">
        <v>33</v>
      </c>
      <c r="B6" s="11"/>
      <c r="C6" s="11"/>
      <c r="D6" s="11"/>
      <c r="E6" s="9" t="s">
        <v>27</v>
      </c>
    </row>
    <row r="7" spans="1:5" ht="37.5">
      <c r="A7" s="12" t="s">
        <v>34</v>
      </c>
      <c r="B7" s="11"/>
      <c r="C7" s="11"/>
      <c r="D7" s="11"/>
      <c r="E7" s="27">
        <v>4360</v>
      </c>
    </row>
    <row r="8" spans="1:5" ht="37.5">
      <c r="A8" s="12" t="s">
        <v>35</v>
      </c>
      <c r="B8" s="11"/>
      <c r="C8" s="11"/>
      <c r="D8" s="11"/>
      <c r="E8" s="27">
        <v>3804</v>
      </c>
    </row>
    <row r="9" spans="1:5" ht="37.5">
      <c r="A9" s="12" t="s">
        <v>36</v>
      </c>
      <c r="B9" s="11"/>
      <c r="C9" s="11"/>
      <c r="D9" s="11"/>
      <c r="E9" s="27">
        <f>SUM(E8)/E7*100</f>
        <v>87.24770642201834</v>
      </c>
    </row>
    <row r="10" spans="1:5" ht="18.75">
      <c r="A10" s="12" t="s">
        <v>37</v>
      </c>
      <c r="B10" s="11"/>
      <c r="C10" s="11"/>
      <c r="D10" s="11"/>
      <c r="E10" s="41">
        <v>2093</v>
      </c>
    </row>
    <row r="11" spans="1:5" ht="18.75">
      <c r="A11" s="12" t="s">
        <v>38</v>
      </c>
      <c r="B11" s="11"/>
      <c r="C11" s="11"/>
      <c r="D11" s="11"/>
      <c r="E11" s="41">
        <v>1954</v>
      </c>
    </row>
    <row r="12" spans="1:5" ht="18.75">
      <c r="A12" s="12" t="s">
        <v>39</v>
      </c>
      <c r="B12" s="11"/>
      <c r="C12" s="11"/>
      <c r="D12" s="11"/>
      <c r="E12" s="27">
        <f>SUM(E11)/E10*100</f>
        <v>93.35881509794554</v>
      </c>
    </row>
    <row r="13" spans="1:5" ht="75">
      <c r="A13" s="12" t="s">
        <v>40</v>
      </c>
      <c r="B13" s="11"/>
      <c r="C13" s="11"/>
      <c r="D13" s="11"/>
      <c r="E13" s="27">
        <f>E9-E12</f>
        <v>-6.111108675927198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7" t="s">
        <v>10</v>
      </c>
    </row>
    <row r="17" spans="1:5" ht="18.75">
      <c r="A17" s="6"/>
      <c r="B17" s="6"/>
      <c r="C17" s="6"/>
      <c r="D17" s="6"/>
      <c r="E17" s="17" t="s">
        <v>15</v>
      </c>
    </row>
    <row r="18" spans="1:5" ht="18.75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44" t="s">
        <v>42</v>
      </c>
      <c r="B20" s="44"/>
      <c r="C20" s="44"/>
      <c r="D20" s="44"/>
      <c r="E20" s="44"/>
    </row>
    <row r="21" spans="1:5" ht="18.75">
      <c r="A21" s="9" t="s">
        <v>27</v>
      </c>
      <c r="B21" s="11"/>
      <c r="C21" s="11"/>
      <c r="D21" s="11"/>
      <c r="E21" s="10" t="s">
        <v>86</v>
      </c>
    </row>
    <row r="22" spans="1:5" ht="37.5">
      <c r="A22" s="12" t="s">
        <v>43</v>
      </c>
      <c r="B22" s="11"/>
      <c r="C22" s="11"/>
      <c r="D22" s="11"/>
      <c r="E22" s="27">
        <v>151</v>
      </c>
    </row>
    <row r="23" spans="1:5" ht="18.75">
      <c r="A23" s="12" t="s">
        <v>44</v>
      </c>
      <c r="B23" s="11"/>
      <c r="C23" s="11"/>
      <c r="D23" s="11"/>
      <c r="E23" s="27">
        <v>151</v>
      </c>
    </row>
    <row r="24" spans="1:5" ht="18.75">
      <c r="A24" s="19" t="s">
        <v>45</v>
      </c>
      <c r="B24" s="11"/>
      <c r="C24" s="11"/>
      <c r="D24" s="11"/>
      <c r="E24" s="27">
        <v>151</v>
      </c>
    </row>
    <row r="25" spans="1:5" ht="18.75">
      <c r="A25" s="19" t="s">
        <v>46</v>
      </c>
      <c r="B25" s="11"/>
      <c r="C25" s="11"/>
      <c r="D25" s="11"/>
      <c r="E25" s="27"/>
    </row>
    <row r="26" spans="1:5" ht="18.75">
      <c r="A26" s="19" t="s">
        <v>47</v>
      </c>
      <c r="B26" s="11"/>
      <c r="C26" s="11"/>
      <c r="D26" s="11"/>
      <c r="E26" s="27"/>
    </row>
    <row r="27" spans="1:5" ht="18.75">
      <c r="A27" s="19" t="s">
        <v>48</v>
      </c>
      <c r="B27" s="11"/>
      <c r="C27" s="11"/>
      <c r="D27" s="11"/>
      <c r="E27" s="27"/>
    </row>
    <row r="28" spans="1:5" ht="18.75">
      <c r="A28" s="19" t="s">
        <v>45</v>
      </c>
      <c r="B28" s="11"/>
      <c r="C28" s="11"/>
      <c r="D28" s="11"/>
      <c r="E28" s="27"/>
    </row>
    <row r="29" spans="1:5" ht="18.75">
      <c r="A29" s="19" t="s">
        <v>46</v>
      </c>
      <c r="B29" s="11"/>
      <c r="C29" s="11"/>
      <c r="D29" s="11"/>
      <c r="E29" s="27"/>
    </row>
    <row r="30" spans="1:5" ht="18.75">
      <c r="A30" s="19" t="s">
        <v>47</v>
      </c>
      <c r="B30" s="11"/>
      <c r="C30" s="11"/>
      <c r="D30" s="11"/>
      <c r="E30" s="27"/>
    </row>
    <row r="31" spans="1:5" ht="18.75">
      <c r="A31" s="20" t="s">
        <v>49</v>
      </c>
      <c r="B31" s="11"/>
      <c r="C31" s="11"/>
      <c r="D31" s="11"/>
      <c r="E31" s="27">
        <v>151</v>
      </c>
    </row>
    <row r="32" spans="1:5" ht="18.75">
      <c r="A32" s="21" t="s">
        <v>50</v>
      </c>
      <c r="B32" s="11"/>
      <c r="C32" s="11"/>
      <c r="D32" s="11"/>
      <c r="E32" s="27">
        <v>151</v>
      </c>
    </row>
    <row r="33" spans="1:5" ht="18.75">
      <c r="A33" s="21" t="s">
        <v>87</v>
      </c>
      <c r="B33" s="11"/>
      <c r="C33" s="11"/>
      <c r="D33" s="11"/>
      <c r="E33" s="27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1" sqref="A11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7" t="s">
        <v>9</v>
      </c>
    </row>
    <row r="2" spans="1:7" ht="18.75">
      <c r="A2" s="6"/>
      <c r="B2" s="6"/>
      <c r="C2" s="6"/>
      <c r="D2" s="6"/>
      <c r="E2" s="17" t="s">
        <v>15</v>
      </c>
      <c r="F2" s="1"/>
      <c r="G2" s="1"/>
    </row>
    <row r="3" spans="1:7" ht="18.75">
      <c r="A3" s="6"/>
      <c r="B3" s="6"/>
      <c r="C3" s="6"/>
      <c r="D3" s="6"/>
      <c r="E3" s="18"/>
      <c r="F3" s="1"/>
      <c r="G3" s="1"/>
    </row>
    <row r="4" spans="1:7" ht="18.75">
      <c r="A4" s="6"/>
      <c r="B4" s="6"/>
      <c r="C4" s="6"/>
      <c r="D4" s="6"/>
      <c r="E4" s="18"/>
      <c r="F4" s="1"/>
      <c r="G4" s="1"/>
    </row>
    <row r="5" spans="1:5" ht="18.75">
      <c r="A5" s="44" t="s">
        <v>32</v>
      </c>
      <c r="B5" s="44"/>
      <c r="C5" s="44"/>
      <c r="D5" s="44"/>
      <c r="E5" s="44"/>
    </row>
    <row r="6" spans="1:5" ht="18.75">
      <c r="A6" s="9" t="s">
        <v>33</v>
      </c>
      <c r="B6" s="11"/>
      <c r="C6" s="11"/>
      <c r="D6" s="11"/>
      <c r="E6" s="9" t="s">
        <v>27</v>
      </c>
    </row>
    <row r="7" spans="1:5" ht="56.25">
      <c r="A7" s="12" t="s">
        <v>103</v>
      </c>
      <c r="B7" s="11"/>
      <c r="C7" s="11"/>
      <c r="D7" s="11"/>
      <c r="E7" s="27"/>
    </row>
    <row r="8" spans="1:5" ht="56.25">
      <c r="A8" s="12" t="s">
        <v>116</v>
      </c>
      <c r="B8" s="11"/>
      <c r="C8" s="11"/>
      <c r="D8" s="11"/>
      <c r="E8" s="27"/>
    </row>
    <row r="9" spans="1:5" ht="37.5">
      <c r="A9" s="12" t="s">
        <v>36</v>
      </c>
      <c r="B9" s="11"/>
      <c r="C9" s="11"/>
      <c r="D9" s="11"/>
      <c r="E9" s="27" t="e">
        <f>SUM(E8)/E7*100</f>
        <v>#DIV/0!</v>
      </c>
    </row>
    <row r="10" spans="1:5" ht="37.5">
      <c r="A10" s="12" t="s">
        <v>104</v>
      </c>
      <c r="B10" s="11"/>
      <c r="C10" s="11"/>
      <c r="D10" s="11"/>
      <c r="E10" s="27"/>
    </row>
    <row r="11" spans="1:5" ht="37.5">
      <c r="A11" s="12" t="s">
        <v>105</v>
      </c>
      <c r="B11" s="11"/>
      <c r="C11" s="11"/>
      <c r="D11" s="11"/>
      <c r="E11" s="27"/>
    </row>
    <row r="12" spans="1:5" ht="18.75">
      <c r="A12" s="12" t="s">
        <v>39</v>
      </c>
      <c r="B12" s="11"/>
      <c r="C12" s="11"/>
      <c r="D12" s="11"/>
      <c r="E12" s="27" t="e">
        <f>SUM(E11)/E10*100</f>
        <v>#DIV/0!</v>
      </c>
    </row>
    <row r="13" spans="1:5" ht="75">
      <c r="A13" s="12" t="s">
        <v>40</v>
      </c>
      <c r="B13" s="11"/>
      <c r="C13" s="11"/>
      <c r="D13" s="11"/>
      <c r="E13" s="27" t="e">
        <f>E9-E12</f>
        <v>#DIV/0!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7" t="s">
        <v>10</v>
      </c>
    </row>
    <row r="17" spans="1:5" ht="18.75">
      <c r="A17" s="6"/>
      <c r="B17" s="6"/>
      <c r="C17" s="6"/>
      <c r="D17" s="6"/>
      <c r="E17" s="17" t="s">
        <v>15</v>
      </c>
    </row>
    <row r="18" spans="1:5" ht="18.75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44" t="s">
        <v>42</v>
      </c>
      <c r="B20" s="44"/>
      <c r="C20" s="44"/>
      <c r="D20" s="44"/>
      <c r="E20" s="44"/>
    </row>
    <row r="21" spans="1:5" ht="18.75">
      <c r="A21" s="9" t="s">
        <v>27</v>
      </c>
      <c r="B21" s="11"/>
      <c r="C21" s="11"/>
      <c r="D21" s="11"/>
      <c r="E21" s="10" t="s">
        <v>106</v>
      </c>
    </row>
    <row r="22" spans="1:5" ht="37.5">
      <c r="A22" s="12" t="s">
        <v>43</v>
      </c>
      <c r="B22" s="11"/>
      <c r="C22" s="11"/>
      <c r="D22" s="11"/>
      <c r="E22" s="27"/>
    </row>
    <row r="23" spans="1:5" ht="18.75">
      <c r="A23" s="12" t="s">
        <v>44</v>
      </c>
      <c r="B23" s="11"/>
      <c r="C23" s="11"/>
      <c r="D23" s="11"/>
      <c r="E23" s="27"/>
    </row>
    <row r="24" spans="1:5" ht="18.75">
      <c r="A24" s="19" t="s">
        <v>45</v>
      </c>
      <c r="B24" s="11"/>
      <c r="C24" s="11"/>
      <c r="D24" s="11"/>
      <c r="E24" s="27"/>
    </row>
    <row r="25" spans="1:5" ht="18.75">
      <c r="A25" s="19" t="s">
        <v>46</v>
      </c>
      <c r="B25" s="11"/>
      <c r="C25" s="11"/>
      <c r="D25" s="11"/>
      <c r="E25" s="27"/>
    </row>
    <row r="26" spans="1:5" ht="18.75">
      <c r="A26" s="19" t="s">
        <v>47</v>
      </c>
      <c r="B26" s="11"/>
      <c r="C26" s="11"/>
      <c r="D26" s="11"/>
      <c r="E26" s="27"/>
    </row>
    <row r="27" spans="1:5" ht="18.75">
      <c r="A27" s="19" t="s">
        <v>48</v>
      </c>
      <c r="B27" s="11"/>
      <c r="C27" s="11"/>
      <c r="D27" s="11"/>
      <c r="E27" s="27"/>
    </row>
    <row r="28" spans="1:5" ht="18.75">
      <c r="A28" s="19" t="s">
        <v>45</v>
      </c>
      <c r="B28" s="11"/>
      <c r="C28" s="11"/>
      <c r="D28" s="11"/>
      <c r="E28" s="27"/>
    </row>
    <row r="29" spans="1:5" ht="18.75">
      <c r="A29" s="19" t="s">
        <v>46</v>
      </c>
      <c r="B29" s="11"/>
      <c r="C29" s="11"/>
      <c r="D29" s="11"/>
      <c r="E29" s="27"/>
    </row>
    <row r="30" spans="1:5" ht="18.75">
      <c r="A30" s="19" t="s">
        <v>47</v>
      </c>
      <c r="B30" s="11"/>
      <c r="C30" s="11"/>
      <c r="D30" s="11"/>
      <c r="E30" s="27"/>
    </row>
    <row r="31" spans="1:5" ht="18.75">
      <c r="A31" s="20" t="s">
        <v>49</v>
      </c>
      <c r="B31" s="11"/>
      <c r="C31" s="11"/>
      <c r="D31" s="11"/>
      <c r="E31" s="27"/>
    </row>
    <row r="32" spans="1:5" ht="18.75">
      <c r="A32" s="21" t="s">
        <v>50</v>
      </c>
      <c r="B32" s="11"/>
      <c r="C32" s="11"/>
      <c r="D32" s="11"/>
      <c r="E32" s="27"/>
    </row>
    <row r="33" spans="1:5" ht="18.75">
      <c r="A33" s="21" t="s">
        <v>87</v>
      </c>
      <c r="B33" s="11"/>
      <c r="C33" s="11"/>
      <c r="D33" s="11"/>
      <c r="E33" s="27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1"/>
  <sheetViews>
    <sheetView tabSelected="1" zoomScale="79" zoomScaleNormal="79" workbookViewId="0" topLeftCell="A1">
      <selection activeCell="AA11" sqref="AA11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4.8515625" style="0" customWidth="1"/>
    <col min="10" max="10" width="11.00390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7" t="s">
        <v>41</v>
      </c>
      <c r="M1" s="6"/>
    </row>
    <row r="2" spans="1:13" ht="18.75">
      <c r="A2" s="6"/>
      <c r="B2" s="6"/>
      <c r="C2" s="6"/>
      <c r="D2" s="6"/>
      <c r="E2" s="6"/>
      <c r="F2" s="6"/>
      <c r="G2" s="7"/>
      <c r="H2" s="7"/>
      <c r="I2" s="6"/>
      <c r="J2" s="6"/>
      <c r="L2" s="17" t="s">
        <v>15</v>
      </c>
      <c r="M2" s="7"/>
    </row>
    <row r="3" spans="1:13" ht="18.75">
      <c r="A3" s="6"/>
      <c r="B3" s="6"/>
      <c r="C3" s="6"/>
      <c r="D3" s="6"/>
      <c r="E3" s="6"/>
      <c r="F3" s="6"/>
      <c r="G3" s="7"/>
      <c r="H3" s="7"/>
      <c r="I3" s="6"/>
      <c r="J3" s="6"/>
      <c r="K3" s="8"/>
      <c r="L3" s="6"/>
      <c r="M3" s="18"/>
    </row>
    <row r="4" spans="1:13" ht="18.75">
      <c r="A4" s="44" t="s">
        <v>69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33" customHeight="1">
      <c r="A5" s="50" t="s">
        <v>27</v>
      </c>
      <c r="B5" s="11"/>
      <c r="C5" s="11"/>
      <c r="D5" s="11"/>
      <c r="E5" s="11"/>
      <c r="F5" s="49" t="s">
        <v>17</v>
      </c>
      <c r="G5" s="49" t="s">
        <v>18</v>
      </c>
      <c r="H5" s="49" t="s">
        <v>117</v>
      </c>
      <c r="I5" s="49" t="s">
        <v>70</v>
      </c>
      <c r="J5" s="49"/>
      <c r="K5" s="49"/>
      <c r="L5" s="49" t="s">
        <v>55</v>
      </c>
      <c r="M5" s="49"/>
    </row>
    <row r="6" spans="1:13" ht="36.75" customHeight="1">
      <c r="A6" s="50"/>
      <c r="B6" s="11"/>
      <c r="C6" s="11"/>
      <c r="D6" s="11"/>
      <c r="E6" s="11"/>
      <c r="F6" s="49"/>
      <c r="G6" s="49"/>
      <c r="H6" s="49"/>
      <c r="I6" s="49" t="s">
        <v>118</v>
      </c>
      <c r="J6" s="49" t="s">
        <v>52</v>
      </c>
      <c r="K6" s="49"/>
      <c r="L6" s="49" t="s">
        <v>71</v>
      </c>
      <c r="M6" s="49" t="s">
        <v>72</v>
      </c>
    </row>
    <row r="7" spans="1:13" ht="73.5" customHeight="1">
      <c r="A7" s="50"/>
      <c r="B7" s="11"/>
      <c r="C7" s="11"/>
      <c r="D7" s="11"/>
      <c r="E7" s="11"/>
      <c r="F7" s="49"/>
      <c r="G7" s="49"/>
      <c r="H7" s="49"/>
      <c r="I7" s="49"/>
      <c r="J7" s="11" t="s">
        <v>53</v>
      </c>
      <c r="K7" s="11" t="s">
        <v>54</v>
      </c>
      <c r="L7" s="49"/>
      <c r="M7" s="49"/>
    </row>
    <row r="8" spans="1:13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>
        <v>4</v>
      </c>
      <c r="I8" s="10">
        <v>5</v>
      </c>
      <c r="J8" s="9">
        <v>6</v>
      </c>
      <c r="K8" s="9">
        <v>7</v>
      </c>
      <c r="L8" s="10" t="s">
        <v>73</v>
      </c>
      <c r="M8" s="10" t="s">
        <v>74</v>
      </c>
    </row>
    <row r="9" spans="1:13" ht="75">
      <c r="A9" s="12" t="s">
        <v>56</v>
      </c>
      <c r="B9" s="11"/>
      <c r="C9" s="11"/>
      <c r="D9" s="11"/>
      <c r="E9" s="11"/>
      <c r="F9" s="27">
        <v>4228</v>
      </c>
      <c r="G9" s="27">
        <v>4072</v>
      </c>
      <c r="H9" s="27">
        <v>1517.8</v>
      </c>
      <c r="I9" s="27">
        <v>4360</v>
      </c>
      <c r="J9" s="27"/>
      <c r="K9" s="27"/>
      <c r="L9" s="27">
        <f>I9/F9*100</f>
        <v>103.12204351939451</v>
      </c>
      <c r="M9" s="27">
        <f>SUM(I9)/G9*100</f>
        <v>107.07269155206288</v>
      </c>
    </row>
    <row r="10" spans="1:13" ht="56.25">
      <c r="A10" s="12" t="s">
        <v>119</v>
      </c>
      <c r="B10" s="11"/>
      <c r="C10" s="11"/>
      <c r="D10" s="11"/>
      <c r="E10" s="11"/>
      <c r="F10" s="27">
        <v>18</v>
      </c>
      <c r="G10" s="27">
        <v>21</v>
      </c>
      <c r="H10" s="27">
        <v>16</v>
      </c>
      <c r="I10" s="27">
        <v>22</v>
      </c>
      <c r="J10" s="27">
        <v>4</v>
      </c>
      <c r="K10" s="27">
        <v>19</v>
      </c>
      <c r="L10" s="27">
        <f aca="true" t="shared" si="0" ref="L10:L16">I10/F10*100</f>
        <v>122.22222222222223</v>
      </c>
      <c r="M10" s="27">
        <f aca="true" t="shared" si="1" ref="M10:M16">SUM(I10)/G10*100</f>
        <v>104.76190476190477</v>
      </c>
    </row>
    <row r="11" spans="1:13" ht="75">
      <c r="A11" s="19" t="s">
        <v>88</v>
      </c>
      <c r="B11" s="11"/>
      <c r="C11" s="11"/>
      <c r="D11" s="11"/>
      <c r="E11" s="11"/>
      <c r="F11" s="27">
        <v>1966</v>
      </c>
      <c r="G11" s="27">
        <v>2038</v>
      </c>
      <c r="H11" s="27">
        <v>987</v>
      </c>
      <c r="I11" s="27">
        <v>2093</v>
      </c>
      <c r="J11" s="27">
        <v>582</v>
      </c>
      <c r="K11" s="27">
        <v>1511</v>
      </c>
      <c r="L11" s="27">
        <f t="shared" si="0"/>
        <v>106.45981688708036</v>
      </c>
      <c r="M11" s="27">
        <f t="shared" si="1"/>
        <v>102.69872423945043</v>
      </c>
    </row>
    <row r="12" spans="1:13" ht="18.75">
      <c r="A12" s="19" t="s">
        <v>58</v>
      </c>
      <c r="B12" s="11"/>
      <c r="C12" s="11"/>
      <c r="D12" s="11"/>
      <c r="E12" s="11"/>
      <c r="F12" s="27">
        <v>1966</v>
      </c>
      <c r="G12" s="27">
        <v>1621.32</v>
      </c>
      <c r="H12" s="27">
        <v>218</v>
      </c>
      <c r="I12" s="27">
        <v>2093</v>
      </c>
      <c r="J12" s="27">
        <v>582</v>
      </c>
      <c r="K12" s="27">
        <v>1511</v>
      </c>
      <c r="L12" s="27">
        <f t="shared" si="0"/>
        <v>106.45981688708036</v>
      </c>
      <c r="M12" s="27">
        <f t="shared" si="1"/>
        <v>129.0923445094121</v>
      </c>
    </row>
    <row r="13" spans="1:13" ht="18.75">
      <c r="A13" s="19" t="s">
        <v>57</v>
      </c>
      <c r="B13" s="11"/>
      <c r="C13" s="11"/>
      <c r="D13" s="11"/>
      <c r="E13" s="11"/>
      <c r="F13" s="27"/>
      <c r="G13" s="27">
        <v>416.68</v>
      </c>
      <c r="H13" s="27"/>
      <c r="I13" s="27"/>
      <c r="J13" s="27"/>
      <c r="K13" s="27"/>
      <c r="L13" s="27" t="e">
        <f t="shared" si="0"/>
        <v>#DIV/0!</v>
      </c>
      <c r="M13" s="27">
        <f t="shared" si="1"/>
        <v>0</v>
      </c>
    </row>
    <row r="14" spans="1:13" ht="75">
      <c r="A14" s="19" t="s">
        <v>120</v>
      </c>
      <c r="B14" s="11"/>
      <c r="C14" s="11"/>
      <c r="D14" s="11"/>
      <c r="E14" s="11"/>
      <c r="F14" s="27">
        <f>SUM(F11*1000)/F10/12</f>
        <v>9101.851851851852</v>
      </c>
      <c r="G14" s="27">
        <f>SUM(G11)/G10/12</f>
        <v>8.087301587301587</v>
      </c>
      <c r="H14" s="27">
        <f>SUM(H11)/H10/12</f>
        <v>5.140625</v>
      </c>
      <c r="I14" s="27">
        <f>SUM(I11)/I10/12</f>
        <v>7.928030303030304</v>
      </c>
      <c r="J14" s="27">
        <f>SUM(J11)/J10/12</f>
        <v>12.125</v>
      </c>
      <c r="K14" s="27">
        <f>SUM(K11)/K10/12</f>
        <v>6.62719298245614</v>
      </c>
      <c r="L14" s="27">
        <f>I14/F14*100</f>
        <v>0.08710348654397486</v>
      </c>
      <c r="M14" s="27">
        <f t="shared" si="1"/>
        <v>98.03060041038452</v>
      </c>
    </row>
    <row r="15" spans="1:13" ht="56.25">
      <c r="A15" s="19" t="s">
        <v>59</v>
      </c>
      <c r="B15" s="11"/>
      <c r="C15" s="11"/>
      <c r="D15" s="11"/>
      <c r="E15" s="11"/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 t="e">
        <f t="shared" si="0"/>
        <v>#DIV/0!</v>
      </c>
      <c r="M15" s="27" t="e">
        <f t="shared" si="1"/>
        <v>#DIV/0!</v>
      </c>
    </row>
    <row r="16" spans="1:13" ht="75">
      <c r="A16" s="19" t="s">
        <v>60</v>
      </c>
      <c r="B16" s="11"/>
      <c r="C16" s="11"/>
      <c r="D16" s="11"/>
      <c r="E16" s="11"/>
      <c r="F16" s="27">
        <f aca="true" t="shared" si="2" ref="F16:K16">SUM(F9)/F10/12</f>
        <v>19.574074074074073</v>
      </c>
      <c r="G16" s="27">
        <f t="shared" si="2"/>
        <v>16.158730158730158</v>
      </c>
      <c r="H16" s="27">
        <f t="shared" si="2"/>
        <v>7.905208333333333</v>
      </c>
      <c r="I16" s="27">
        <f t="shared" si="2"/>
        <v>16.515151515151516</v>
      </c>
      <c r="J16" s="27">
        <f t="shared" si="2"/>
        <v>0</v>
      </c>
      <c r="K16" s="27">
        <f t="shared" si="2"/>
        <v>0</v>
      </c>
      <c r="L16" s="27">
        <f t="shared" si="0"/>
        <v>84.37258106132279</v>
      </c>
      <c r="M16" s="27">
        <f t="shared" si="1"/>
        <v>102.20575102696911</v>
      </c>
    </row>
    <row r="17" spans="1:13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sheetProtection/>
  <mergeCells count="11">
    <mergeCell ref="G5:G7"/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9" zoomScaleNormal="79" workbookViewId="0" topLeftCell="A1">
      <selection activeCell="H10" sqref="H10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1.00390625" style="0" customWidth="1"/>
    <col min="10" max="10" width="12.8515625" style="0" customWidth="1"/>
    <col min="11" max="11" width="16.140625" style="0" customWidth="1"/>
    <col min="12" max="12" width="18.57421875" style="0" customWidth="1"/>
  </cols>
  <sheetData>
    <row r="1" spans="1:12" ht="18.75">
      <c r="A1" s="6"/>
      <c r="B1" s="6"/>
      <c r="C1" s="6"/>
      <c r="D1" s="6"/>
      <c r="E1" s="6"/>
      <c r="F1" s="6"/>
      <c r="G1" s="6"/>
      <c r="H1" s="6"/>
      <c r="I1" s="6"/>
      <c r="J1" s="6"/>
      <c r="K1" s="17" t="s">
        <v>41</v>
      </c>
      <c r="L1" s="6"/>
    </row>
    <row r="2" spans="1:12" ht="18.75">
      <c r="A2" s="6"/>
      <c r="B2" s="6"/>
      <c r="C2" s="6"/>
      <c r="D2" s="6"/>
      <c r="E2" s="6"/>
      <c r="F2" s="6"/>
      <c r="G2" s="7"/>
      <c r="H2" s="7"/>
      <c r="I2" s="6"/>
      <c r="K2" s="17" t="s">
        <v>15</v>
      </c>
      <c r="L2" s="7"/>
    </row>
    <row r="3" spans="1:12" ht="18.75">
      <c r="A3" s="6"/>
      <c r="B3" s="6"/>
      <c r="C3" s="6"/>
      <c r="D3" s="6"/>
      <c r="E3" s="6"/>
      <c r="F3" s="6"/>
      <c r="G3" s="7"/>
      <c r="H3" s="7"/>
      <c r="I3" s="6"/>
      <c r="J3" s="8"/>
      <c r="K3" s="6"/>
      <c r="L3" s="18"/>
    </row>
    <row r="4" spans="1:12" ht="18.75">
      <c r="A4" s="44" t="s">
        <v>69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33" customHeight="1">
      <c r="A5" s="50" t="s">
        <v>27</v>
      </c>
      <c r="B5" s="11"/>
      <c r="C5" s="11"/>
      <c r="D5" s="11"/>
      <c r="E5" s="11"/>
      <c r="F5" s="51" t="s">
        <v>107</v>
      </c>
      <c r="G5" s="51" t="s">
        <v>92</v>
      </c>
      <c r="H5" s="49" t="s">
        <v>108</v>
      </c>
      <c r="I5" s="52" t="s">
        <v>52</v>
      </c>
      <c r="J5" s="53"/>
      <c r="K5" s="49" t="s">
        <v>55</v>
      </c>
      <c r="L5" s="49"/>
    </row>
    <row r="6" spans="1:12" ht="36.75" customHeight="1">
      <c r="A6" s="50"/>
      <c r="B6" s="11"/>
      <c r="C6" s="11"/>
      <c r="D6" s="11"/>
      <c r="E6" s="11"/>
      <c r="F6" s="51"/>
      <c r="G6" s="51"/>
      <c r="H6" s="49"/>
      <c r="I6" s="54"/>
      <c r="J6" s="55"/>
      <c r="K6" s="51" t="s">
        <v>110</v>
      </c>
      <c r="L6" s="51" t="s">
        <v>121</v>
      </c>
    </row>
    <row r="7" spans="1:12" ht="108" customHeight="1">
      <c r="A7" s="50"/>
      <c r="B7" s="11"/>
      <c r="C7" s="11"/>
      <c r="D7" s="11"/>
      <c r="E7" s="11"/>
      <c r="F7" s="51"/>
      <c r="G7" s="51"/>
      <c r="H7" s="49"/>
      <c r="I7" s="11" t="s">
        <v>53</v>
      </c>
      <c r="J7" s="11" t="s">
        <v>54</v>
      </c>
      <c r="K7" s="51"/>
      <c r="L7" s="51"/>
    </row>
    <row r="8" spans="1:12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 t="s">
        <v>109</v>
      </c>
      <c r="I8" s="9">
        <v>5</v>
      </c>
      <c r="J8" s="9">
        <v>6</v>
      </c>
      <c r="K8" s="10" t="s">
        <v>111</v>
      </c>
      <c r="L8" s="10" t="s">
        <v>98</v>
      </c>
    </row>
    <row r="9" spans="1:12" ht="75">
      <c r="A9" s="12" t="s">
        <v>56</v>
      </c>
      <c r="B9" s="11"/>
      <c r="C9" s="11"/>
      <c r="D9" s="11"/>
      <c r="E9" s="11"/>
      <c r="F9" s="27"/>
      <c r="G9" s="27"/>
      <c r="H9" s="27"/>
      <c r="I9" s="27"/>
      <c r="J9" s="27"/>
      <c r="K9" s="27" t="e">
        <f>SUM(H9)/G9*100</f>
        <v>#DIV/0!</v>
      </c>
      <c r="L9" s="27" t="e">
        <f>SUM(H9)/F9*100</f>
        <v>#DIV/0!</v>
      </c>
    </row>
    <row r="10" spans="1:12" ht="56.25">
      <c r="A10" s="12" t="s">
        <v>119</v>
      </c>
      <c r="B10" s="11"/>
      <c r="C10" s="11"/>
      <c r="D10" s="11"/>
      <c r="E10" s="11"/>
      <c r="F10" s="27"/>
      <c r="G10" s="27"/>
      <c r="H10" s="27"/>
      <c r="I10" s="27"/>
      <c r="J10" s="27"/>
      <c r="K10" s="27" t="e">
        <f aca="true" t="shared" si="0" ref="K10:K16">SUM(H10)/G10*100</f>
        <v>#DIV/0!</v>
      </c>
      <c r="L10" s="27" t="e">
        <f aca="true" t="shared" si="1" ref="L10:L16">SUM(H10)/F10*100</f>
        <v>#DIV/0!</v>
      </c>
    </row>
    <row r="11" spans="1:12" ht="75">
      <c r="A11" s="19" t="s">
        <v>88</v>
      </c>
      <c r="B11" s="11"/>
      <c r="C11" s="11"/>
      <c r="D11" s="11"/>
      <c r="E11" s="11"/>
      <c r="F11" s="27"/>
      <c r="G11" s="27"/>
      <c r="H11" s="27"/>
      <c r="I11" s="27"/>
      <c r="J11" s="27"/>
      <c r="K11" s="27" t="e">
        <f t="shared" si="0"/>
        <v>#DIV/0!</v>
      </c>
      <c r="L11" s="27" t="e">
        <f t="shared" si="1"/>
        <v>#DIV/0!</v>
      </c>
    </row>
    <row r="12" spans="1:12" ht="18.75">
      <c r="A12" s="19" t="s">
        <v>58</v>
      </c>
      <c r="B12" s="11"/>
      <c r="C12" s="11"/>
      <c r="D12" s="11"/>
      <c r="E12" s="11"/>
      <c r="F12" s="27"/>
      <c r="G12" s="27"/>
      <c r="H12" s="27"/>
      <c r="I12" s="27"/>
      <c r="J12" s="27"/>
      <c r="K12" s="27" t="e">
        <f t="shared" si="0"/>
        <v>#DIV/0!</v>
      </c>
      <c r="L12" s="27" t="e">
        <f t="shared" si="1"/>
        <v>#DIV/0!</v>
      </c>
    </row>
    <row r="13" spans="1:12" ht="18.75">
      <c r="A13" s="19" t="s">
        <v>57</v>
      </c>
      <c r="B13" s="11"/>
      <c r="C13" s="11"/>
      <c r="D13" s="11"/>
      <c r="E13" s="11"/>
      <c r="F13" s="27"/>
      <c r="G13" s="27"/>
      <c r="H13" s="27"/>
      <c r="I13" s="27"/>
      <c r="J13" s="27"/>
      <c r="K13" s="27" t="e">
        <f t="shared" si="0"/>
        <v>#DIV/0!</v>
      </c>
      <c r="L13" s="27" t="e">
        <f t="shared" si="1"/>
        <v>#DIV/0!</v>
      </c>
    </row>
    <row r="14" spans="1:12" ht="75">
      <c r="A14" s="19" t="s">
        <v>120</v>
      </c>
      <c r="B14" s="11"/>
      <c r="C14" s="11"/>
      <c r="D14" s="11"/>
      <c r="E14" s="11"/>
      <c r="F14" s="27"/>
      <c r="G14" s="27"/>
      <c r="H14" s="27"/>
      <c r="I14" s="27"/>
      <c r="J14" s="27"/>
      <c r="K14" s="27" t="e">
        <f t="shared" si="0"/>
        <v>#DIV/0!</v>
      </c>
      <c r="L14" s="27" t="e">
        <f t="shared" si="1"/>
        <v>#DIV/0!</v>
      </c>
    </row>
    <row r="15" spans="1:12" ht="56.25">
      <c r="A15" s="19" t="s">
        <v>59</v>
      </c>
      <c r="B15" s="11"/>
      <c r="C15" s="11"/>
      <c r="D15" s="11"/>
      <c r="E15" s="11"/>
      <c r="F15" s="27"/>
      <c r="G15" s="27"/>
      <c r="H15" s="27"/>
      <c r="I15" s="27"/>
      <c r="J15" s="27"/>
      <c r="K15" s="27" t="e">
        <f t="shared" si="0"/>
        <v>#DIV/0!</v>
      </c>
      <c r="L15" s="27" t="e">
        <f t="shared" si="1"/>
        <v>#DIV/0!</v>
      </c>
    </row>
    <row r="16" spans="1:12" ht="75">
      <c r="A16" s="19" t="s">
        <v>60</v>
      </c>
      <c r="B16" s="11"/>
      <c r="C16" s="11"/>
      <c r="D16" s="11"/>
      <c r="E16" s="11"/>
      <c r="F16" s="27"/>
      <c r="G16" s="27"/>
      <c r="H16" s="27"/>
      <c r="I16" s="27"/>
      <c r="J16" s="27"/>
      <c r="K16" s="27" t="e">
        <f t="shared" si="0"/>
        <v>#DIV/0!</v>
      </c>
      <c r="L16" s="27" t="e">
        <f t="shared" si="1"/>
        <v>#DIV/0!</v>
      </c>
    </row>
    <row r="17" spans="1:12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9">
    <mergeCell ref="L6:L7"/>
    <mergeCell ref="I5:J6"/>
    <mergeCell ref="A4:L4"/>
    <mergeCell ref="A5:A7"/>
    <mergeCell ref="F5:F7"/>
    <mergeCell ref="G5:G7"/>
    <mergeCell ref="H5:H7"/>
    <mergeCell ref="K5:L5"/>
    <mergeCell ref="K6:K7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workbookViewId="0" topLeftCell="A4">
      <selection activeCell="P13" sqref="P13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17" t="s">
        <v>51</v>
      </c>
      <c r="M1" s="6"/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 t="s">
        <v>15</v>
      </c>
      <c r="L2" s="22"/>
      <c r="M2" s="6"/>
    </row>
    <row r="3" spans="1:13" ht="32.2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6"/>
    </row>
    <row r="4" spans="1:13" ht="46.5" customHeight="1">
      <c r="A4" s="57" t="s">
        <v>124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6"/>
    </row>
    <row r="5" spans="1:13" ht="24" customHeight="1">
      <c r="A5" s="45"/>
      <c r="B5" s="14"/>
      <c r="C5" s="14"/>
      <c r="D5" s="14"/>
      <c r="E5" s="14"/>
      <c r="F5" s="43" t="s">
        <v>61</v>
      </c>
      <c r="G5" s="43" t="s">
        <v>62</v>
      </c>
      <c r="H5" s="43" t="s">
        <v>0</v>
      </c>
      <c r="I5" s="43" t="s">
        <v>63</v>
      </c>
      <c r="J5" s="43"/>
      <c r="K5" s="43"/>
      <c r="L5" s="43"/>
      <c r="M5" s="6"/>
    </row>
    <row r="6" spans="1:13" ht="27.75" customHeight="1">
      <c r="A6" s="45"/>
      <c r="B6" s="14"/>
      <c r="C6" s="14"/>
      <c r="D6" s="14"/>
      <c r="E6" s="14"/>
      <c r="F6" s="43"/>
      <c r="G6" s="43"/>
      <c r="H6" s="43"/>
      <c r="I6" s="43" t="s">
        <v>1</v>
      </c>
      <c r="J6" s="43" t="s">
        <v>2</v>
      </c>
      <c r="K6" s="43" t="s">
        <v>3</v>
      </c>
      <c r="L6" s="43" t="s">
        <v>4</v>
      </c>
      <c r="M6" s="6"/>
    </row>
    <row r="7" spans="1:13" ht="48" customHeight="1">
      <c r="A7" s="45"/>
      <c r="B7" s="14"/>
      <c r="C7" s="14"/>
      <c r="D7" s="14"/>
      <c r="E7" s="14"/>
      <c r="F7" s="43"/>
      <c r="G7" s="43"/>
      <c r="H7" s="43"/>
      <c r="I7" s="43"/>
      <c r="J7" s="43"/>
      <c r="K7" s="43"/>
      <c r="L7" s="43"/>
      <c r="M7" s="6"/>
    </row>
    <row r="8" spans="1:13" ht="32.25" customHeight="1">
      <c r="A8" s="50" t="s">
        <v>123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6"/>
    </row>
    <row r="9" spans="1:13" ht="93.75">
      <c r="A9" s="12" t="s">
        <v>64</v>
      </c>
      <c r="B9" s="11"/>
      <c r="C9" s="11"/>
      <c r="D9" s="11"/>
      <c r="E9" s="11"/>
      <c r="F9" s="28"/>
      <c r="G9" s="28"/>
      <c r="H9" s="28"/>
      <c r="I9" s="28"/>
      <c r="J9" s="28"/>
      <c r="K9" s="28"/>
      <c r="L9" s="28"/>
      <c r="M9" s="6"/>
    </row>
    <row r="10" spans="1:13" ht="18.75">
      <c r="A10" s="49" t="s">
        <v>65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6"/>
    </row>
    <row r="11" spans="1:13" ht="93.75">
      <c r="A11" s="19" t="s">
        <v>66</v>
      </c>
      <c r="B11" s="11"/>
      <c r="C11" s="11"/>
      <c r="D11" s="11"/>
      <c r="E11" s="11"/>
      <c r="F11" s="28"/>
      <c r="G11" s="28"/>
      <c r="H11" s="28"/>
      <c r="I11" s="28"/>
      <c r="J11" s="28"/>
      <c r="K11" s="28"/>
      <c r="L11" s="28"/>
      <c r="M11" s="6"/>
    </row>
    <row r="12" spans="1:13" ht="18.75">
      <c r="A12" s="19" t="s">
        <v>67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6"/>
    </row>
    <row r="13" spans="1:13" ht="18.75">
      <c r="A13" s="19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6"/>
    </row>
    <row r="14" spans="1:13" ht="18.75">
      <c r="A14" s="19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6"/>
    </row>
    <row r="15" spans="1:13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6"/>
    </row>
    <row r="16" spans="1:13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6"/>
    </row>
    <row r="17" spans="1:9" s="34" customFormat="1" ht="19.5" customHeight="1">
      <c r="A17" s="32"/>
      <c r="B17" s="35" t="s">
        <v>68</v>
      </c>
      <c r="C17" s="35"/>
      <c r="D17" s="35"/>
      <c r="E17" s="33" t="s">
        <v>126</v>
      </c>
      <c r="F17" s="33"/>
      <c r="G17" s="33"/>
      <c r="H17" s="33"/>
      <c r="I17" s="33"/>
    </row>
    <row r="18" spans="1:13" ht="19.5" customHeight="1">
      <c r="A18" s="60" t="s">
        <v>125</v>
      </c>
      <c r="B18" s="60"/>
      <c r="C18" s="60"/>
      <c r="D18" s="60"/>
      <c r="E18" s="60"/>
      <c r="F18" s="60"/>
      <c r="G18" s="60"/>
      <c r="H18" s="16" t="s">
        <v>68</v>
      </c>
      <c r="I18" s="16"/>
      <c r="J18" s="16"/>
      <c r="K18" s="16" t="s">
        <v>126</v>
      </c>
      <c r="L18" s="16"/>
      <c r="M18" s="6"/>
    </row>
    <row r="19" spans="1:13" ht="18.75">
      <c r="A19" s="24"/>
      <c r="B19" s="16"/>
      <c r="C19" s="16"/>
      <c r="D19" s="16"/>
      <c r="E19" s="16"/>
      <c r="F19" s="16"/>
      <c r="G19" s="16"/>
      <c r="H19" s="56" t="s">
        <v>14</v>
      </c>
      <c r="I19" s="56"/>
      <c r="J19" s="16"/>
      <c r="K19" s="56" t="s">
        <v>13</v>
      </c>
      <c r="L19" s="56"/>
      <c r="M19" s="6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15">
    <mergeCell ref="K6:K7"/>
    <mergeCell ref="L6:L7"/>
    <mergeCell ref="A8:L8"/>
    <mergeCell ref="A18:G18"/>
    <mergeCell ref="A10:L10"/>
    <mergeCell ref="K19:L19"/>
    <mergeCell ref="H19:I19"/>
    <mergeCell ref="A4:L4"/>
    <mergeCell ref="H5:H7"/>
    <mergeCell ref="I6:I7"/>
    <mergeCell ref="A5:A7"/>
    <mergeCell ref="F5:F7"/>
    <mergeCell ref="G5:G7"/>
    <mergeCell ref="I5:L5"/>
    <mergeCell ref="J6:J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
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2021-02-05T07:45:22Z</cp:lastPrinted>
  <dcterms:created xsi:type="dcterms:W3CDTF">1996-10-08T23:32:33Z</dcterms:created>
  <dcterms:modified xsi:type="dcterms:W3CDTF">2021-02-05T07:46:04Z</dcterms:modified>
  <cp:category/>
  <cp:version/>
  <cp:contentType/>
  <cp:contentStatus/>
</cp:coreProperties>
</file>