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одаток1" sheetId="5" r:id="rId1"/>
  </sheets>
  <calcPr calcId="145621"/>
</workbook>
</file>

<file path=xl/calcChain.xml><?xml version="1.0" encoding="utf-8"?>
<calcChain xmlns="http://schemas.openxmlformats.org/spreadsheetml/2006/main">
  <c r="C7" i="5" l="1"/>
  <c r="L7" i="5" s="1"/>
  <c r="N7" i="5" s="1"/>
  <c r="O7" i="5" l="1"/>
  <c r="P7" i="5" s="1"/>
  <c r="S7" i="5" s="1"/>
</calcChain>
</file>

<file path=xl/sharedStrings.xml><?xml version="1.0" encoding="utf-8"?>
<sst xmlns="http://schemas.openxmlformats.org/spreadsheetml/2006/main" count="25" uniqueCount="25">
  <si>
    <t>№
п/п</t>
  </si>
  <si>
    <t>Адреса житлового будинку
(вулиця, будинок, корпус)</t>
  </si>
  <si>
    <t>ПДВ</t>
  </si>
  <si>
    <t>ВСЬОГО
приміщень
на
інж. ввод</t>
  </si>
  <si>
    <t>вул. Шишкарівська, 2</t>
  </si>
  <si>
    <t>Додаток №1
до рішення виконавчого
комітету</t>
  </si>
  <si>
    <t>Директор ТОВ "Сумитеплоенерго"</t>
  </si>
  <si>
    <t>Д.Г. Васюнін</t>
  </si>
  <si>
    <t>Всього
витрат
з урахуванням
кошторисного
прибутку,
грн.</t>
  </si>
  <si>
    <t>Всього
витрат
повної
планової
собівартості,
грн.</t>
  </si>
  <si>
    <t>Кошторисний
прибуток,
грн.</t>
  </si>
  <si>
    <t>Разом
з ПДВ</t>
  </si>
  <si>
    <t>Розмір
внеску
на одне
приміщення
в квартал
з ПДВ,
грн.</t>
  </si>
  <si>
    <t>Строк
розстро-чення
внесків,
кварталів</t>
  </si>
  <si>
    <t>Планова
виробнича
собівартість,
грн.</t>
  </si>
  <si>
    <t>Прямі
матеріальні
витрати,
грн.</t>
  </si>
  <si>
    <t>Вартість
лічильника,
грн.</t>
  </si>
  <si>
    <t>Вартість
матеріалів
для монтажу,
грн.</t>
  </si>
  <si>
    <t>Проектно-
кошторисна
документація,
грн.</t>
  </si>
  <si>
    <t>Прямі
витрати
на оплату
праці,
грн.</t>
  </si>
  <si>
    <t>Інші
прямі
витрати,
грн.</t>
  </si>
  <si>
    <t>Загально-
виробничі
витрати,
грн.</t>
  </si>
  <si>
    <t>Адмін.
витрати,
грн.</t>
  </si>
  <si>
    <t>Розмір та структура внесків за встановлення вузла комерційного обліку гарячого водопостачання та їх розподіл між споживачами
ТОВ «Сумитеплоенерго» в житловому будинку №2 по вул. Шишкарівській в м.Суми.</t>
  </si>
  <si>
    <t>від _____________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</si>
</sst>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[$-419]dd\ mmm\ 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/>
  </cellStyleXfs>
  <cellXfs count="29">
    <xf numFmtId="0" fontId="0" fillId="0" borderId="0" xfId="0"/>
    <xf numFmtId="43" fontId="4" fillId="0" borderId="0" xfId="1" applyFont="1"/>
    <xf numFmtId="0" fontId="4" fillId="0" borderId="0" xfId="0" applyFont="1"/>
    <xf numFmtId="0" fontId="9" fillId="0" borderId="1" xfId="4" applyFont="1" applyFill="1" applyBorder="1" applyAlignment="1" applyProtection="1">
      <alignment horizontal="center" vertical="center" wrapText="1"/>
      <protection locked="0"/>
    </xf>
    <xf numFmtId="1" fontId="9" fillId="0" borderId="1" xfId="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/>
    <xf numFmtId="43" fontId="4" fillId="0" borderId="0" xfId="1" applyFont="1" applyFill="1"/>
    <xf numFmtId="49" fontId="4" fillId="0" borderId="0" xfId="0" applyNumberFormat="1" applyFont="1" applyFill="1" applyAlignment="1">
      <alignment horizontal="center" vertical="center"/>
    </xf>
    <xf numFmtId="0" fontId="6" fillId="0" borderId="2" xfId="3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/>
    <xf numFmtId="49" fontId="11" fillId="0" borderId="0" xfId="0" applyNumberFormat="1" applyFont="1" applyFill="1" applyAlignment="1">
      <alignment horizontal="left" vertical="center"/>
    </xf>
    <xf numFmtId="43" fontId="4" fillId="0" borderId="1" xfId="1" applyFont="1" applyBorder="1"/>
    <xf numFmtId="43" fontId="4" fillId="0" borderId="1" xfId="1" applyFont="1" applyFill="1" applyBorder="1"/>
    <xf numFmtId="0" fontId="4" fillId="0" borderId="1" xfId="0" applyFont="1" applyFill="1" applyBorder="1"/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165" fontId="4" fillId="0" borderId="1" xfId="1" applyNumberFormat="1" applyFont="1" applyBorder="1"/>
    <xf numFmtId="43" fontId="3" fillId="0" borderId="0" xfId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9" xfId="3"/>
    <cellStyle name="Обычный 20" xfId="2"/>
    <cellStyle name="Обычный 4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Normal="100" workbookViewId="0">
      <selection activeCell="G19" sqref="G19"/>
    </sheetView>
  </sheetViews>
  <sheetFormatPr defaultColWidth="9.140625" defaultRowHeight="15" x14ac:dyDescent="0.25"/>
  <cols>
    <col min="1" max="1" width="4.140625" style="2" bestFit="1" customWidth="1"/>
    <col min="2" max="2" width="25.85546875" style="2" customWidth="1"/>
    <col min="3" max="3" width="12.140625" style="1" bestFit="1" customWidth="1"/>
    <col min="4" max="4" width="12.5703125" style="1" customWidth="1"/>
    <col min="5" max="6" width="11.140625" style="1" bestFit="1" customWidth="1"/>
    <col min="7" max="7" width="12.85546875" style="6" customWidth="1"/>
    <col min="8" max="8" width="11.140625" style="6" bestFit="1" customWidth="1"/>
    <col min="9" max="9" width="8.42578125" style="5" customWidth="1"/>
    <col min="10" max="10" width="9.28515625" style="6" bestFit="1" customWidth="1"/>
    <col min="11" max="11" width="7.5703125" style="6" bestFit="1" customWidth="1"/>
    <col min="12" max="12" width="12.140625" style="6" bestFit="1" customWidth="1"/>
    <col min="13" max="13" width="12.28515625" style="5" customWidth="1"/>
    <col min="14" max="14" width="16.5703125" style="7" bestFit="1" customWidth="1"/>
    <col min="15" max="15" width="11.140625" style="2" bestFit="1" customWidth="1"/>
    <col min="16" max="16" width="12.140625" style="1" bestFit="1" customWidth="1"/>
    <col min="17" max="17" width="11" style="1" bestFit="1" customWidth="1"/>
    <col min="18" max="18" width="9.140625" style="2"/>
    <col min="19" max="19" width="13.28515625" style="2" customWidth="1"/>
    <col min="20" max="16384" width="9.140625" style="2"/>
  </cols>
  <sheetData>
    <row r="1" spans="1:19" ht="54" customHeight="1" x14ac:dyDescent="0.25">
      <c r="Q1" s="26" t="s">
        <v>5</v>
      </c>
      <c r="R1" s="26"/>
      <c r="S1" s="26"/>
    </row>
    <row r="2" spans="1:19" ht="24" customHeight="1" x14ac:dyDescent="0.25">
      <c r="M2" s="2"/>
      <c r="Q2" s="27" t="s">
        <v>24</v>
      </c>
      <c r="R2" s="27"/>
      <c r="S2" s="27"/>
    </row>
    <row r="3" spans="1:19" ht="18.75" x14ac:dyDescent="0.25">
      <c r="M3" s="13"/>
      <c r="N3" s="13"/>
      <c r="O3" s="13"/>
    </row>
    <row r="4" spans="1:19" s="5" customFormat="1" ht="69" customHeight="1" x14ac:dyDescent="0.25">
      <c r="A4" s="28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89.25" x14ac:dyDescent="0.25">
      <c r="A6" s="8" t="s">
        <v>0</v>
      </c>
      <c r="B6" s="8" t="s">
        <v>1</v>
      </c>
      <c r="C6" s="19" t="s">
        <v>14</v>
      </c>
      <c r="D6" s="19" t="s">
        <v>15</v>
      </c>
      <c r="E6" s="9" t="s">
        <v>16</v>
      </c>
      <c r="F6" s="9" t="s">
        <v>17</v>
      </c>
      <c r="G6" s="9" t="s">
        <v>18</v>
      </c>
      <c r="H6" s="20" t="s">
        <v>19</v>
      </c>
      <c r="I6" s="21" t="s">
        <v>20</v>
      </c>
      <c r="J6" s="9" t="s">
        <v>21</v>
      </c>
      <c r="K6" s="9" t="s">
        <v>22</v>
      </c>
      <c r="L6" s="9" t="s">
        <v>9</v>
      </c>
      <c r="M6" s="9" t="s">
        <v>10</v>
      </c>
      <c r="N6" s="9" t="s">
        <v>8</v>
      </c>
      <c r="O6" s="9" t="s">
        <v>2</v>
      </c>
      <c r="P6" s="9" t="s">
        <v>11</v>
      </c>
      <c r="Q6" s="10" t="s">
        <v>3</v>
      </c>
      <c r="R6" s="9" t="s">
        <v>13</v>
      </c>
      <c r="S6" s="9" t="s">
        <v>12</v>
      </c>
    </row>
    <row r="7" spans="1:19" x14ac:dyDescent="0.25">
      <c r="A7" s="3">
        <v>1</v>
      </c>
      <c r="B7" s="4" t="s">
        <v>4</v>
      </c>
      <c r="C7" s="25">
        <f>SUM(E7:J7)</f>
        <v>41136.899999999994</v>
      </c>
      <c r="D7" s="25">
        <v>37808.6</v>
      </c>
      <c r="E7" s="12">
        <v>17798.7</v>
      </c>
      <c r="F7" s="12">
        <v>11909.9</v>
      </c>
      <c r="G7" s="12">
        <v>8100</v>
      </c>
      <c r="H7" s="17">
        <v>2467.41</v>
      </c>
      <c r="I7" s="18">
        <v>31.19</v>
      </c>
      <c r="J7" s="12">
        <v>829.7</v>
      </c>
      <c r="K7" s="12">
        <v>61.1</v>
      </c>
      <c r="L7" s="17">
        <f>C7+K7</f>
        <v>41197.999999999993</v>
      </c>
      <c r="M7" s="18">
        <v>337.6</v>
      </c>
      <c r="N7" s="16">
        <f>SUM(L7:M7)</f>
        <v>41535.599999999991</v>
      </c>
      <c r="O7" s="22">
        <f>N7*0.2</f>
        <v>8307.119999999999</v>
      </c>
      <c r="P7" s="16">
        <f>SUM(N7:O7)</f>
        <v>49842.719999999987</v>
      </c>
      <c r="Q7" s="11">
        <v>75</v>
      </c>
      <c r="R7" s="23">
        <v>10</v>
      </c>
      <c r="S7" s="24">
        <f>(P7/Q7)/R7</f>
        <v>66.456959999999981</v>
      </c>
    </row>
    <row r="16" spans="1:19" ht="18.75" x14ac:dyDescent="0.3">
      <c r="B16" s="14" t="s">
        <v>6</v>
      </c>
      <c r="N16" s="2"/>
      <c r="Q16" s="2"/>
      <c r="R16" s="15" t="s">
        <v>7</v>
      </c>
    </row>
  </sheetData>
  <mergeCells count="3">
    <mergeCell ref="Q1:S1"/>
    <mergeCell ref="Q2:S2"/>
    <mergeCell ref="A4:S4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2021-03-01T10:04:51Z</dcterms:modified>
</cp:coreProperties>
</file>