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255" windowWidth="15750" windowHeight="12840" tabRatio="866" activeTab="0"/>
  </bookViews>
  <sheets>
    <sheet name="2022" sheetId="1" r:id="rId1"/>
  </sheets>
  <definedNames>
    <definedName name="_xlnm.Print_Area" localSheetId="0">'2022'!$A$1:$L$169</definedName>
  </definedNames>
  <calcPr fullCalcOnLoad="1"/>
</workbook>
</file>

<file path=xl/sharedStrings.xml><?xml version="1.0" encoding="utf-8"?>
<sst xmlns="http://schemas.openxmlformats.org/spreadsheetml/2006/main" count="282" uniqueCount="142">
  <si>
    <t>Всього на виконання програми</t>
  </si>
  <si>
    <t>Всього на виконання підпрограми</t>
  </si>
  <si>
    <t>- надання грошової допомоги на проведення поховання деяких категорій осіб;</t>
  </si>
  <si>
    <t>грн.</t>
  </si>
  <si>
    <t xml:space="preserve">                                                                                                                                                                                                                                                               </t>
  </si>
  <si>
    <t>обсяг витрат</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</si>
  <si>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</si>
  <si>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</si>
  <si>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Почесним громадянам міста Суми (виплата щомісячної грошової винагороди);</t>
  </si>
  <si>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</si>
  <si>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</si>
  <si>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Всього на виконання підпрограми:</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</si>
  <si>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</si>
  <si>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спеціальний фонд</t>
  </si>
  <si>
    <t>загальний           фонд</t>
  </si>
  <si>
    <t>ДСЗН Сумської міської ради</t>
  </si>
  <si>
    <t>Управління освіти і науки Сумської міської ради</t>
  </si>
  <si>
    <t>Мета, завдання, КПКВК</t>
  </si>
  <si>
    <t>Мета: Обробка інформації з нарахування та виплати допомог, компенсацій та субсидій.</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</si>
  <si>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</si>
  <si>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КПКВК 0813033</t>
  </si>
  <si>
    <t>КПКВК 0819770</t>
  </si>
  <si>
    <t>КПКВК 0813031</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</si>
  <si>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</si>
  <si>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0813032</t>
  </si>
  <si>
    <t>КПКВК 0813036</t>
  </si>
  <si>
    <t>КПКВК 0813242</t>
  </si>
  <si>
    <t>КПКВК 0813192</t>
  </si>
  <si>
    <t>КПКВК 0813180</t>
  </si>
  <si>
    <t>КПКВК 0813191</t>
  </si>
  <si>
    <t>КПКВК 0813200</t>
  </si>
  <si>
    <t>- дітям з інвалідністю з багатодітних сімей, де виховуються 2 та більше дітей з інвалідністю (надання одноразової матеріальної допомоги);</t>
  </si>
  <si>
    <t>- Почесним громадянам міста Суми (компенсація вартості самостійного санаторно–курортного лікування);</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</si>
  <si>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</si>
  <si>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КПКВК 0611010</t>
  </si>
  <si>
    <t>КПКВК 0611020</t>
  </si>
  <si>
    <t xml:space="preserve"> - особам, які мають особливі трудові заслуги перед Батьківщиною (компенсація витрат на автомобільне паливо); </t>
  </si>
  <si>
    <t>КПКВК 0813160</t>
  </si>
  <si>
    <t>КПКВК 0813035</t>
  </si>
  <si>
    <t>- особам, які опинилися в складних життєвих обставинах (надання  матеріальної допомоги);</t>
  </si>
  <si>
    <t>- дітям з багатодітних сімей,  які вступили до закладів вищої освіти (надання одноразової матеріальної допомоги);</t>
  </si>
  <si>
    <t>- Почесним донорам України (надання одноразової матеріальної допомоги);</t>
  </si>
  <si>
    <t>-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(надання одноразової матеріальної допомоги);</t>
  </si>
  <si>
    <t>- особам з інвалідністю, які пересуваються за допомогою крісел колісних, особам з інвалідністю I групи по зору, дітям з інвалідністю  (оплата послуг з доступу до інформаційної мережі Інтернет);</t>
  </si>
  <si>
    <t>- Почесним донорам України (надання грошової допомоги для компенсації вартості санаторно–курортного лікування);</t>
  </si>
  <si>
    <t>Мета: Встановлення додаткових пільг, забезпечення належного соціального захисту окремих категорій громадян.</t>
  </si>
  <si>
    <t>- учасникам бойових дій та особам з інвалідністю внаслідок війни з числа осіб, які брали безпосередню участь у бойових діях під час Другої світової війни (виплата разової грошової допомоги);</t>
  </si>
  <si>
    <t>КПКВК 0813242,  КПКВК 0213242</t>
  </si>
  <si>
    <t>- особам, яким виповнюється 100 і більше років з нагоди Дня народження (надання одноразової грошової допомоги);</t>
  </si>
  <si>
    <t>Підпрограма 3. Забезпечення заходів з реалізації сімейної політики, запобігання домашньому насильству та торгівлі людьми</t>
  </si>
  <si>
    <t>Мета:забезпечення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</si>
  <si>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Підпрограма 6. Соціальні пільги та гарантії громадянам, які мають особливі заслуги, та сім'ям загиблих.</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</si>
  <si>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</si>
  <si>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</si>
  <si>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Мета: забезпечення надання компенсації фізичним особам, які надають соціальні послуги з догляду на непрофесійній основі.</t>
  </si>
  <si>
    <t xml:space="preserve"> - надання фінансової підтримки за підсумками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з бюджету Сумської міської територіальної громади;</t>
  </si>
  <si>
    <t xml:space="preserve"> -надання фінансової підтримки за підсумками проведення конкурсу з визначення програм (проектів, заходів), розроблених громадськими об’єднаннями ветеранів, для виконання (реалізації) яких надається фінансова підтримка з бюджету Сумської міської територіальної громади.</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</si>
  <si>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</si>
  <si>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</si>
  <si>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  громадянам, які постраждали внаслідок Чорнобильської катастрофи категорії 2 (надання одноразової матеріальної допомоги);</t>
  </si>
  <si>
    <t xml:space="preserve"> - вихованців закладів дошкільної освіти;</t>
  </si>
  <si>
    <t xml:space="preserve"> - повнолітнім особам з інвалідністю внаслідок інтелектуальних порушень, а також хворим на ДЦП (надання грошової компенсації за оздоровлення);</t>
  </si>
  <si>
    <t xml:space="preserve"> - організація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t>
  </si>
  <si>
    <t>- організація надання послуг, пов’язаних з  проведенням заходів, для людей похилого віку</t>
  </si>
  <si>
    <t>КУ "СМТЦСО (НСП) "Берегиня",                                                                                ДСЗН Сумської міської ради</t>
  </si>
  <si>
    <t>- сім’ям, в яких виховуються діти з інвалідністю з вадами слуху (надання матеріальної допомоги для/за придбання слухових апаратів );</t>
  </si>
  <si>
    <t xml:space="preserve"> - мешканцям Сумської міської територіальної громади з числа осіб з інвалідністю, що пересуваються за допомогою крісел колісних (надання цільової матеріальної допомоги, для вирішення ними питань, пов'язаних з проведенням реконструкції житлових будинків (квартир));</t>
  </si>
  <si>
    <t>Додаток 5</t>
  </si>
  <si>
    <t>Продовження додатка 5</t>
  </si>
  <si>
    <t xml:space="preserve"> - на автобусних маршрутах загального користування, що не виходять за межі Сумської міської територіальної громади</t>
  </si>
  <si>
    <t xml:space="preserve"> - на автобусних маршрутах загального користування, що не виходять за межі Сумського району</t>
  </si>
  <si>
    <t>Перелік завдань програми Сумської міської територіальної громади «Милосердя» на 2022 – 2024 роки»</t>
  </si>
  <si>
    <t>у тому числі кошти бюджету СМТГ</t>
  </si>
  <si>
    <r>
      <t>Підпрограма 1. Турбота про громадян, які потребують особливої уваги.</t>
    </r>
    <r>
      <rPr>
        <i/>
        <sz val="12"/>
        <rFont val="Times New Roman"/>
        <family val="1"/>
      </rPr>
      <t xml:space="preserve"> </t>
    </r>
  </si>
  <si>
    <r>
      <t>Мета: Вшанування ветеранів війни та праці, соціальна підтримка осіб з інвалідністю,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</si>
  <si>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</si>
  <si>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r>
      <t xml:space="preserve">ДСЗН </t>
    </r>
    <r>
      <rPr>
        <b/>
        <sz val="9"/>
        <rFont val="Times New Roman"/>
        <family val="1"/>
      </rPr>
      <t>Сумської міської ради,                КУ "СМТЦСО (НСП) "Берегиня"</t>
    </r>
  </si>
  <si>
    <r>
      <t>Підпрограма 2. Соціальні гарантії окремим категоріям громадян.</t>
    </r>
    <r>
      <rPr>
        <i/>
        <sz val="12"/>
        <rFont val="Times New Roman"/>
        <family val="1"/>
      </rPr>
      <t xml:space="preserve"> </t>
    </r>
  </si>
  <si>
    <r>
      <t xml:space="preserve">Завдання 1. </t>
    </r>
    <r>
      <rPr>
        <sz val="10"/>
        <rFont val="Times New Roman"/>
        <family val="1"/>
      </rPr>
      <t>Забезпечити надання матеріальної допомоги окремим громадянам:</t>
    </r>
  </si>
  <si>
    <t xml:space="preserve"> - одиноким громадянам похилого віку, особам з інвалідністю та внутрішньо переміщеним особам, які знаходяться на обслуговуванні в КУ СМТЦСО (НСП) "Берегиня" (надання безкоштовних гарячих обідів);</t>
  </si>
  <si>
    <r>
      <t xml:space="preserve">ДСЗН </t>
    </r>
    <r>
      <rPr>
        <b/>
        <sz val="9"/>
        <rFont val="Times New Roman"/>
        <family val="1"/>
      </rPr>
      <t>Сумської міської ради</t>
    </r>
  </si>
  <si>
    <r>
      <t xml:space="preserve">Виконавчий </t>
    </r>
    <r>
      <rPr>
        <b/>
        <sz val="9"/>
        <rFont val="Times New Roman"/>
        <family val="1"/>
      </rPr>
      <t>комітет Сумської міської ради</t>
    </r>
  </si>
  <si>
    <r>
      <t xml:space="preserve">Виконавчий комітет </t>
    </r>
    <r>
      <rPr>
        <b/>
        <sz val="9"/>
        <rFont val="Times New Roman"/>
        <family val="1"/>
      </rPr>
      <t>Сумської міської ради</t>
    </r>
  </si>
  <si>
    <r>
      <t>Завдання 2.</t>
    </r>
    <r>
      <rPr>
        <sz val="10"/>
        <rFont val="Times New Roman"/>
        <family val="1"/>
      </rPr>
      <t xml:space="preserve"> Забезпечити надання соціальних гарантій, встановлених Сумською міською радою:</t>
    </r>
  </si>
  <si>
    <t>- особам пенсійного віку, які є слухачами Університету третього віку КУ «СМТЦСО (НСП) «Берегиня» та переможцями трьох і більше спортивних змагань, організованих КУ «СМТЦСО (НСП) «Берегиня» спільно з комунальною установою «Міський центр фізичного здоров'я населення «Спорт для всіх» та інших міських, регіональних, міжнародних творчих конкурсів та змагань (надання грошової  компенсації за оздоровлення);</t>
  </si>
  <si>
    <t xml:space="preserve"> -  водіям з інвалідністю, водіям,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 (проведення компенсаційних виплат власникам автостоянок вартості послуг із зберігання транспортних засобів); </t>
  </si>
  <si>
    <t xml:space="preserve"> - окремим категоріям громадян - мешканцям громади (надання матеріальної допомоги на оплату житлово-комунальних послуг).</t>
  </si>
  <si>
    <r>
      <t xml:space="preserve">Завдання 3.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r>
  </si>
  <si>
    <r>
      <rPr>
        <b/>
        <sz val="10"/>
        <rFont val="Times New Roman"/>
        <family val="1"/>
      </rPr>
      <t>Завдання 5.</t>
    </r>
    <r>
      <rPr>
        <sz val="10"/>
        <rFont val="Times New Roman"/>
        <family val="1"/>
      </rPr>
      <t xml:space="preserve">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r>
  </si>
  <si>
    <r>
      <t xml:space="preserve">ДСЗН </t>
    </r>
    <r>
      <rPr>
        <b/>
        <sz val="10"/>
        <rFont val="Times New Roman"/>
        <family val="1"/>
      </rPr>
      <t>Сумської міської ради</t>
    </r>
  </si>
  <si>
    <r>
      <t xml:space="preserve">Завдання 1. </t>
    </r>
    <r>
      <rPr>
        <sz val="10"/>
        <rFont val="Times New Roman"/>
        <family val="1"/>
      </rPr>
      <t>Забезпечити надання матеріальної допомоги окремим категоріям сімей:</t>
    </r>
  </si>
  <si>
    <r>
      <t xml:space="preserve"> - </t>
    </r>
    <r>
      <rPr>
        <sz val="10"/>
        <rFont val="Times New Roman"/>
        <family val="1"/>
      </rPr>
      <t>дітей, які не перебувають на обліку в закладах освіти;</t>
    </r>
  </si>
  <si>
    <r>
      <rPr>
        <b/>
        <sz val="10"/>
        <rFont val="Times New Roman"/>
        <family val="1"/>
      </rPr>
      <t>Завдання 2.</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t>
    </r>
  </si>
  <si>
    <t xml:space="preserve">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</si>
  <si>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об'єднанням ветеранів:</t>
    </r>
  </si>
  <si>
    <t>- учаснику бойових дій, який захищав та визволяв місто Суми у період Другої світової війни (надання матеріальної допомоги);</t>
  </si>
  <si>
    <t>- громадянам, яким виповнилося 100 і більше років (надання матеріальної допомоги);</t>
  </si>
  <si>
    <t>- ветеранам підпільно-партизанського руху в роки Другої світової війни (надання матеріальної допомоги);</t>
  </si>
  <si>
    <t>- учасникам бойових дій та особам з інвалідністю внаслідок війни, яким виповнилося 95 і більше років (надання матеріальної допомоги);</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</si>
  <si>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(надання матеріальної допомоги);</t>
  </si>
  <si>
    <t>- сім'ям загиблих в Афганістані воїнів-інтернаціоналістів (надання матеріальної допомоги на оплату житлово-комунальних послуг);</t>
  </si>
  <si>
    <r>
      <t xml:space="preserve">Завдання 2. </t>
    </r>
    <r>
      <rPr>
        <sz val="10"/>
        <rFont val="Times New Roman"/>
        <family val="1"/>
      </rPr>
      <t>Забезпечити виплату соціальних гарантій громадянам, які мають особливі заслуги:</t>
    </r>
  </si>
  <si>
    <t>Підпрограма 7. Забезпечення обробки інформації з нарахування та виплати допомог і компенсацій.</t>
  </si>
  <si>
    <r>
      <t xml:space="preserve">Завдання 1.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</si>
  <si>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Підпрограма 8. Надання інших, передбачених законодавством пільг, та пільг з оплати послуг зв'язку окремим категоріям громадян.</t>
  </si>
  <si>
    <t>Мета: забезпечення надання інших, передбачених законодавством пільг, та пільг  з оплати послуг зв’язку</t>
  </si>
  <si>
    <r>
      <t xml:space="preserve">Завдання 1. </t>
    </r>
    <r>
      <rPr>
        <sz val="10"/>
        <rFont val="Times New Roman"/>
        <family val="1"/>
      </rPr>
      <t>Забезпечення надання інших, передбачених законодавством, пільг окремим категоріям громадян відповідно до законодавства</t>
    </r>
  </si>
  <si>
    <r>
      <t xml:space="preserve">Завдання 2. </t>
    </r>
    <r>
      <rPr>
        <sz val="10"/>
        <rFont val="Times New Roman"/>
        <family val="1"/>
      </rPr>
      <t xml:space="preserve">Забезпечення надання пільг з оплати послуг зв’язку </t>
    </r>
  </si>
  <si>
    <t>Підпрограма 9. Надання пільг на проїзд окремим категоріям громадян</t>
  </si>
  <si>
    <t>Мета: забезпечення надання пільг  на проїзд авто-, електро та залізничним транспортом окремим категоріям громадян.</t>
  </si>
  <si>
    <r>
      <rPr>
        <b/>
        <sz val="10"/>
        <rFont val="Times New Roman"/>
        <family val="1"/>
      </rPr>
      <t>Завдання 1.</t>
    </r>
    <r>
      <rPr>
        <sz val="10"/>
        <rFont val="Times New Roman"/>
        <family val="1"/>
      </rPr>
      <t xml:space="preserve">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</si>
  <si>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t xml:space="preserve">Завдання 2. </t>
    </r>
    <r>
      <rPr>
        <sz val="10"/>
        <rFont val="Times New Roman"/>
        <family val="1"/>
      </rPr>
      <t>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(100% пільги для окремих категорій громадян, мешканців  громади):</t>
    </r>
  </si>
  <si>
    <r>
      <rPr>
        <b/>
        <sz val="10"/>
        <rFont val="Times New Roman"/>
        <family val="1"/>
      </rPr>
      <t xml:space="preserve"> Завдання 3</t>
    </r>
    <r>
      <rPr>
        <sz val="10"/>
        <rFont val="Times New Roman"/>
        <family val="1"/>
      </rPr>
      <t>. Забезпечення надання пільг на проїзд на залізничному транспорті у міжміському сполученні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t>
    </r>
  </si>
  <si>
    <r>
      <t>Завдання 4.</t>
    </r>
    <r>
      <rPr>
        <b/>
        <sz val="11"/>
        <rFont val="Times New Roman"/>
        <family val="1"/>
      </rPr>
      <t xml:space="preserve"> </t>
    </r>
    <r>
      <rPr>
        <sz val="10"/>
        <rFont val="Times New Roman"/>
        <family val="1"/>
      </rPr>
      <t>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r>
  </si>
  <si>
    <r>
      <t>Завдання 5.</t>
    </r>
    <r>
      <rPr>
        <b/>
        <sz val="11"/>
        <rFont val="Times New Roman"/>
        <family val="1"/>
      </rPr>
      <t xml:space="preserve"> </t>
    </r>
    <r>
      <rPr>
        <sz val="10"/>
        <rFont val="Times New Roman"/>
        <family val="1"/>
      </rPr>
      <t>Забезпечення надання 100 % пільг на проїзд комунальним електротранспортом  Почесних донорів України.</t>
    </r>
  </si>
  <si>
    <r>
      <rPr>
        <b/>
        <sz val="10"/>
        <rFont val="Times New Roman"/>
        <family val="1"/>
      </rPr>
      <t>Завдання 6</t>
    </r>
    <r>
      <rPr>
        <sz val="10"/>
        <rFont val="Times New Roman"/>
        <family val="1"/>
      </rPr>
      <t xml:space="preserve">.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</si>
  <si>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</si>
  <si>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</si>
  <si>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10. Надання компенсації фізичним особам, які надають соціальні послуги з догляду на непрофесійній основі.</t>
  </si>
  <si>
    <t>Підпрограма 11.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</si>
  <si>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12. Соціальна підтримка вихованців закладів дошкільної освіти, батьки яких є учасниками бойових дій на території інших держав.</t>
  </si>
  <si>
    <t>Мета: забезпечення надання соціальних гарантій вихованцям закладів дошкільної освіти, батьки яких є учасниками бойових дій на території інших держав.</t>
  </si>
  <si>
    <r>
      <t>Завдання 2.</t>
    </r>
    <r>
      <rPr>
        <sz val="10"/>
        <rFont val="Times New Roman"/>
        <family val="1"/>
      </rPr>
      <t xml:space="preserve"> Забезпечити новорічними подарунками вихованців закладів дошкільної освіти, батьки яких є учасниками бойових дій на території інших держав</t>
    </r>
  </si>
  <si>
    <r>
      <t xml:space="preserve">Завдання 1. </t>
    </r>
    <r>
      <rPr>
        <sz val="10"/>
        <rFont val="Times New Roman"/>
        <family val="1"/>
      </rPr>
      <t>Забезпечити безкоштовним харчуванням дітей дошкільного віку закладів дошкільної освіти, батьки яких є учасниками бойових дій на території інших держав.</t>
    </r>
  </si>
  <si>
    <t>Підпрограма 13. Соціальна підтримка учнів закладів загальної середньої освіти, навчально-виховного комплексу, батьки яких є учасниками бойових дій на території інших держав.</t>
  </si>
  <si>
    <t>Мета: забезпечення надання соціальних гарантій учням закладів загальної середньої освіти, навчально-виховного комплексу, батьки яких є учасниками бойових дій на території інших держав.</t>
  </si>
  <si>
    <r>
      <t xml:space="preserve">Завдання 1. </t>
    </r>
    <r>
      <rPr>
        <sz val="10"/>
        <rFont val="Times New Roman"/>
        <family val="1"/>
      </rPr>
      <t>Забезпечити безкоштовним харчуванням  учнів закладів загальної середньої освіти, навчально-виховного комплексу, батьки яких є учасниками бойових дій на території інших держав.</t>
    </r>
  </si>
  <si>
    <r>
      <t xml:space="preserve">Завдання 2. </t>
    </r>
    <r>
      <rPr>
        <sz val="10"/>
        <rFont val="Times New Roman"/>
        <family val="1"/>
      </rPr>
      <t>Забезпечити новорічними подарунками учнів закладів загальної середньої освіти, навчально-виховного комплексу, батьки яких є учасниками бойових дій на території інших держав.</t>
    </r>
  </si>
  <si>
    <t>Директор департаменту соціального захисту населення Сумської міської ради</t>
  </si>
  <si>
    <t>Т.О. Масік</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</si>
  <si>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(надання матеріальної допомоги);</t>
  </si>
  <si>
    <t xml:space="preserve">- дітям з інвалідністю, хворим на рідкісні (орфанні) захворювання, які потребують спеціального дієтичного харчування та постійного прийому медичних препаратів (надання матеріальної допомоги);  </t>
  </si>
  <si>
    <t>коштів на потребує</t>
  </si>
  <si>
    <t>кошти бюджету СМТГ</t>
  </si>
  <si>
    <t>Джерела фінан-сування</t>
  </si>
  <si>
    <t>2022 рік (план)</t>
  </si>
  <si>
    <t xml:space="preserve">2023 рік (план) </t>
  </si>
  <si>
    <t>2024 рік (план)</t>
  </si>
  <si>
    <t>програми Сумської міської територіальної громади «Милосердя» на 2022-2024 роки</t>
  </si>
  <si>
    <r>
      <t xml:space="preserve">Завдання 4. </t>
    </r>
    <r>
      <rPr>
        <sz val="10"/>
        <rFont val="Times New Roman"/>
        <family val="1"/>
      </rPr>
      <t>Забезпечити надання пільг громадським об'єднанням ветеранів війни по оплаті за користування комунальними послугами та абонентної плати за користування телефоном.</t>
    </r>
  </si>
  <si>
    <r>
      <t>Завдання 1.</t>
    </r>
    <r>
      <rPr>
        <sz val="10"/>
        <rFont val="Times New Roman"/>
        <family val="1"/>
      </rPr>
      <t xml:space="preserve">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окремим категоріям громадян – мешканцям громади.</t>
    </r>
  </si>
  <si>
    <r>
      <t xml:space="preserve">Завдання 1. </t>
    </r>
    <r>
      <rPr>
        <sz val="10"/>
        <rFont val="Times New Roman"/>
        <family val="1"/>
      </rPr>
      <t>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в Афганістані воїнів – інтернаціоналістів.</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</si>
</sst>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61">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sz val="11"/>
      <name val="Times New Roman"/>
      <family val="1"/>
    </font>
    <font>
      <b/>
      <sz val="14"/>
      <name val="Times New Roman"/>
      <family val="1"/>
    </font>
    <font>
      <b/>
      <sz val="12"/>
      <name val="Times New Roman"/>
      <family val="1"/>
    </font>
    <font>
      <i/>
      <sz val="12"/>
      <name val="Times New Roman"/>
      <family val="1"/>
    </font>
    <font>
      <sz val="11"/>
      <name val="Times New Roman"/>
      <family val="1"/>
    </font>
    <font>
      <b/>
      <sz val="9"/>
      <name val="Times New Roman"/>
      <family val="1"/>
    </font>
    <font>
      <b/>
      <sz val="13"/>
      <name val="Times New Roman"/>
      <family val="1"/>
    </font>
    <font>
      <b/>
      <sz val="10.5"/>
      <name val="Times New Roman"/>
      <family val="1"/>
    </font>
    <font>
      <sz val="14"/>
      <name val="Times New Roman"/>
      <family val="1"/>
    </font>
    <font>
      <sz val="13"/>
      <name val="Times New Roman"/>
      <family val="1"/>
    </font>
    <font>
      <sz val="10.5"/>
      <name val="Times New Roman"/>
      <family val="1"/>
    </font>
    <font>
      <sz val="12"/>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b/>
      <sz val="10"/>
      <color indexed="10"/>
      <name val="Times New Roman"/>
      <family val="1"/>
    </font>
    <font>
      <b/>
      <sz val="11"/>
      <color indexed="10"/>
      <name val="Times New Roman"/>
      <family val="1"/>
    </font>
    <font>
      <sz val="10"/>
      <color indexed="10"/>
      <name val="Times New Roman"/>
      <family val="1"/>
    </font>
    <font>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b/>
      <sz val="10"/>
      <color rgb="FFFF0000"/>
      <name val="Times New Roman"/>
      <family val="1"/>
    </font>
    <font>
      <b/>
      <sz val="11"/>
      <color rgb="FFFF0000"/>
      <name val="Times New Roman"/>
      <family val="1"/>
    </font>
    <font>
      <sz val="10"/>
      <color rgb="FFFF0000"/>
      <name val="Times New Roman"/>
      <family val="1"/>
    </font>
    <font>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31" borderId="0" applyNumberFormat="0" applyBorder="0" applyAlignment="0" applyProtection="0"/>
  </cellStyleXfs>
  <cellXfs count="121">
    <xf numFmtId="0" fontId="0" fillId="0" borderId="0" xfId="0" applyAlignment="1">
      <alignment/>
    </xf>
    <xf numFmtId="0" fontId="0" fillId="0" borderId="0" xfId="0" applyFont="1" applyFill="1" applyAlignment="1">
      <alignment/>
    </xf>
    <xf numFmtId="0" fontId="3" fillId="0" borderId="10" xfId="0" applyFont="1" applyFill="1" applyBorder="1" applyAlignment="1">
      <alignment horizontal="center" vertical="center" wrapText="1"/>
    </xf>
    <xf numFmtId="0" fontId="54" fillId="0" borderId="0" xfId="0" applyFont="1" applyFill="1" applyAlignment="1">
      <alignment/>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4" fillId="0" borderId="10" xfId="0" applyFont="1" applyFill="1" applyBorder="1" applyAlignment="1">
      <alignment/>
    </xf>
    <xf numFmtId="0" fontId="56" fillId="0" borderId="0" xfId="0" applyFont="1" applyFill="1" applyAlignment="1">
      <alignment horizontal="left"/>
    </xf>
    <xf numFmtId="0" fontId="56" fillId="0" borderId="0" xfId="0" applyFont="1" applyFill="1" applyAlignment="1">
      <alignment/>
    </xf>
    <xf numFmtId="0" fontId="57" fillId="0" borderId="10" xfId="0" applyFont="1" applyFill="1" applyBorder="1" applyAlignment="1">
      <alignment horizontal="center" vertical="center" wrapText="1"/>
    </xf>
    <xf numFmtId="0" fontId="57" fillId="0" borderId="10" xfId="0" applyFont="1" applyFill="1" applyBorder="1" applyAlignment="1">
      <alignment horizontal="justify" vertical="top" wrapText="1"/>
    </xf>
    <xf numFmtId="0" fontId="54" fillId="0" borderId="10" xfId="0" applyFont="1" applyFill="1" applyBorder="1" applyAlignment="1">
      <alignment wrapText="1"/>
    </xf>
    <xf numFmtId="0" fontId="58" fillId="0" borderId="10" xfId="0" applyFont="1" applyFill="1" applyBorder="1" applyAlignment="1">
      <alignment horizontal="center" vertical="center" wrapText="1"/>
    </xf>
    <xf numFmtId="0" fontId="59" fillId="0" borderId="0" xfId="0" applyFont="1" applyFill="1" applyBorder="1" applyAlignment="1">
      <alignment horizontal="justify" vertical="center" wrapText="1"/>
    </xf>
    <xf numFmtId="4" fontId="57" fillId="0" borderId="0" xfId="0" applyNumberFormat="1" applyFont="1" applyFill="1" applyBorder="1" applyAlignment="1">
      <alignment horizontal="center" vertical="center"/>
    </xf>
    <xf numFmtId="4" fontId="59" fillId="0" borderId="0" xfId="0" applyNumberFormat="1" applyFont="1" applyFill="1" applyBorder="1" applyAlignment="1">
      <alignment horizontal="center" vertical="center"/>
    </xf>
    <xf numFmtId="4" fontId="57" fillId="0" borderId="0" xfId="0" applyNumberFormat="1" applyFont="1" applyFill="1" applyBorder="1" applyAlignment="1">
      <alignment horizontal="center" vertical="center" wrapText="1"/>
    </xf>
    <xf numFmtId="4" fontId="59"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54" fillId="0" borderId="0" xfId="0" applyFont="1" applyFill="1" applyBorder="1" applyAlignment="1">
      <alignment/>
    </xf>
    <xf numFmtId="0" fontId="58" fillId="0" borderId="11" xfId="0" applyFont="1" applyFill="1" applyBorder="1" applyAlignment="1">
      <alignment horizontal="center" vertical="center" wrapText="1"/>
    </xf>
    <xf numFmtId="211" fontId="60" fillId="0" borderId="12" xfId="0" applyNumberFormat="1" applyFont="1" applyFill="1" applyBorder="1" applyAlignment="1">
      <alignment horizontal="center" vertical="center"/>
    </xf>
    <xf numFmtId="211" fontId="60" fillId="0" borderId="12" xfId="0" applyNumberFormat="1" applyFont="1" applyFill="1" applyBorder="1" applyAlignment="1">
      <alignment horizontal="center" vertical="center" wrapText="1"/>
    </xf>
    <xf numFmtId="0" fontId="56" fillId="0" borderId="0" xfId="0" applyFont="1" applyFill="1" applyAlignment="1">
      <alignment wrapText="1"/>
    </xf>
    <xf numFmtId="0" fontId="56" fillId="0" borderId="0" xfId="0" applyFont="1" applyFill="1" applyAlignment="1">
      <alignment vertical="center" wrapText="1"/>
    </xf>
    <xf numFmtId="0" fontId="56" fillId="0" borderId="0" xfId="0" applyFont="1" applyFill="1" applyAlignment="1">
      <alignment/>
    </xf>
    <xf numFmtId="4" fontId="54" fillId="0" borderId="0" xfId="0" applyNumberFormat="1" applyFont="1" applyFill="1" applyAlignment="1">
      <alignment/>
    </xf>
    <xf numFmtId="0" fontId="3" fillId="0" borderId="0" xfId="0" applyFont="1" applyFill="1" applyAlignment="1">
      <alignment horizontal="center"/>
    </xf>
    <xf numFmtId="0" fontId="7" fillId="0" borderId="0" xfId="0" applyFont="1" applyFill="1" applyAlignment="1">
      <alignment horizontal="right"/>
    </xf>
    <xf numFmtId="0" fontId="4" fillId="0" borderId="10" xfId="0" applyFont="1" applyFill="1" applyBorder="1" applyAlignment="1">
      <alignment horizontal="center" vertical="center" textRotation="255" wrapText="1"/>
    </xf>
    <xf numFmtId="0" fontId="4" fillId="0" borderId="10" xfId="0" applyFont="1" applyFill="1" applyBorder="1" applyAlignment="1">
      <alignment vertical="top" wrapText="1"/>
    </xf>
    <xf numFmtId="4"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top" wrapText="1"/>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12" fillId="0" borderId="10" xfId="0" applyFont="1" applyFill="1" applyBorder="1" applyAlignment="1">
      <alignment vertical="top" wrapText="1"/>
    </xf>
    <xf numFmtId="49" fontId="3" fillId="0" borderId="10" xfId="0" applyNumberFormat="1"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11" xfId="0" applyFont="1" applyFill="1" applyBorder="1" applyAlignment="1">
      <alignment horizontal="justify" vertical="center" wrapText="1"/>
    </xf>
    <xf numFmtId="49" fontId="3" fillId="0" borderId="11" xfId="0" applyNumberFormat="1" applyFont="1" applyFill="1" applyBorder="1" applyAlignment="1">
      <alignment horizontal="justify" vertical="center"/>
    </xf>
    <xf numFmtId="49" fontId="3" fillId="0" borderId="11" xfId="0" applyNumberFormat="1" applyFont="1" applyFill="1" applyBorder="1" applyAlignment="1">
      <alignment horizontal="justify" vertical="center" wrapText="1"/>
    </xf>
    <xf numFmtId="0" fontId="5"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4" fontId="4"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xf>
    <xf numFmtId="4" fontId="4" fillId="32" borderId="10" xfId="0" applyNumberFormat="1" applyFont="1" applyFill="1" applyBorder="1" applyAlignment="1">
      <alignment horizontal="center" vertical="center"/>
    </xf>
    <xf numFmtId="0" fontId="5" fillId="32" borderId="11" xfId="0" applyFont="1" applyFill="1" applyBorder="1" applyAlignment="1">
      <alignment horizontal="center" vertical="center" wrapText="1"/>
    </xf>
    <xf numFmtId="0" fontId="0" fillId="32" borderId="0" xfId="0" applyFont="1" applyFill="1" applyAlignment="1">
      <alignment/>
    </xf>
    <xf numFmtId="0" fontId="3" fillId="0" borderId="12" xfId="0" applyNumberFormat="1" applyFont="1" applyFill="1" applyBorder="1" applyAlignment="1">
      <alignment horizontal="justify" vertical="center" wrapText="1"/>
    </xf>
    <xf numFmtId="0" fontId="5" fillId="0" borderId="12" xfId="0"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54" fillId="32" borderId="0" xfId="0" applyFont="1" applyFill="1" applyAlignment="1">
      <alignment/>
    </xf>
    <xf numFmtId="0" fontId="4" fillId="0" borderId="10" xfId="0" applyFont="1" applyFill="1" applyBorder="1" applyAlignment="1">
      <alignment horizontal="justify" vertical="center"/>
    </xf>
    <xf numFmtId="0" fontId="3"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12"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shrinkToFit="1"/>
    </xf>
    <xf numFmtId="0" fontId="9" fillId="0" borderId="10" xfId="0" applyFont="1" applyFill="1" applyBorder="1" applyAlignment="1">
      <alignment horizontal="justify" vertical="center"/>
    </xf>
    <xf numFmtId="4" fontId="5" fillId="0" borderId="10" xfId="0" applyNumberFormat="1" applyFont="1" applyFill="1" applyBorder="1" applyAlignment="1">
      <alignment horizontal="center" vertical="center"/>
    </xf>
    <xf numFmtId="0" fontId="4" fillId="0" borderId="11"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shrinkToFit="1"/>
    </xf>
    <xf numFmtId="0" fontId="3" fillId="0" borderId="11" xfId="0" applyFont="1" applyFill="1" applyBorder="1" applyAlignment="1">
      <alignment horizontal="justify" vertical="top" wrapText="1"/>
    </xf>
    <xf numFmtId="4" fontId="9" fillId="0" borderId="10" xfId="0" applyNumberFormat="1" applyFont="1" applyFill="1" applyBorder="1" applyAlignment="1">
      <alignment horizontal="center" vertical="center" wrapText="1"/>
    </xf>
    <xf numFmtId="0" fontId="5" fillId="0" borderId="12" xfId="0" applyFont="1" applyFill="1" applyBorder="1" applyAlignment="1">
      <alignment vertical="top" wrapText="1"/>
    </xf>
    <xf numFmtId="211" fontId="14" fillId="0" borderId="12"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49" fontId="3"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13" fillId="0" borderId="0" xfId="0" applyFont="1" applyFill="1" applyAlignment="1">
      <alignment/>
    </xf>
    <xf numFmtId="0" fontId="54" fillId="0" borderId="0" xfId="0" applyFont="1" applyFill="1" applyAlignment="1">
      <alignment horizontal="center" vertical="center"/>
    </xf>
    <xf numFmtId="0" fontId="3" fillId="0" borderId="0" xfId="0" applyFont="1" applyFill="1" applyAlignment="1">
      <alignment horizontal="center" vertical="center"/>
    </xf>
    <xf numFmtId="49" fontId="3" fillId="0" borderId="10" xfId="0"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0" fontId="1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wrapText="1"/>
    </xf>
    <xf numFmtId="209" fontId="9" fillId="0" borderId="0" xfId="0" applyNumberFormat="1" applyFont="1" applyFill="1" applyBorder="1" applyAlignment="1">
      <alignment horizontal="center" vertical="center"/>
    </xf>
    <xf numFmtId="0" fontId="0" fillId="0" borderId="0" xfId="0" applyFont="1" applyFill="1" applyBorder="1" applyAlignment="1">
      <alignment/>
    </xf>
    <xf numFmtId="0" fontId="13" fillId="0" borderId="0" xfId="0" applyFont="1" applyFill="1" applyAlignment="1">
      <alignment wrapText="1"/>
    </xf>
    <xf numFmtId="0" fontId="9"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6" fillId="0" borderId="0" xfId="0" applyFont="1" applyFill="1" applyAlignment="1">
      <alignment horizontal="center"/>
    </xf>
    <xf numFmtId="0" fontId="16" fillId="0" borderId="0" xfId="0" applyFont="1" applyFill="1" applyAlignment="1">
      <alignment horizontal="justify" vertical="top" wrapText="1"/>
    </xf>
    <xf numFmtId="209" fontId="9" fillId="0" borderId="13" xfId="0" applyNumberFormat="1" applyFont="1" applyFill="1" applyBorder="1" applyAlignment="1">
      <alignment horizontal="right" vertical="center"/>
    </xf>
    <xf numFmtId="0" fontId="9"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9"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6" fillId="0" borderId="0" xfId="0" applyFont="1" applyFill="1" applyAlignment="1">
      <alignment horizontal="left"/>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0" xfId="0" applyFont="1" applyFill="1" applyBorder="1" applyAlignment="1">
      <alignment vertical="top"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3"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69"/>
  <sheetViews>
    <sheetView tabSelected="1" zoomScale="90" zoomScaleNormal="90" zoomScaleSheetLayoutView="90" workbookViewId="0" topLeftCell="A1">
      <selection activeCell="K144" sqref="K144"/>
    </sheetView>
  </sheetViews>
  <sheetFormatPr defaultColWidth="9.140625" defaultRowHeight="12.75"/>
  <cols>
    <col min="1" max="1" width="44.00390625" style="3" customWidth="1"/>
    <col min="2" max="2" width="10.8515625" style="76" customWidth="1"/>
    <col min="3" max="3" width="13.421875" style="3" customWidth="1"/>
    <col min="4" max="4" width="13.8515625" style="3" customWidth="1"/>
    <col min="5" max="5" width="12.28125" style="3" customWidth="1"/>
    <col min="6" max="6" width="13.7109375" style="3" customWidth="1"/>
    <col min="7" max="7" width="14.421875" style="3" customWidth="1"/>
    <col min="8" max="8" width="12.00390625" style="3" customWidth="1"/>
    <col min="9" max="9" width="14.140625" style="3" customWidth="1"/>
    <col min="10" max="10" width="14.28125" style="3" customWidth="1"/>
    <col min="11" max="11" width="12.00390625" style="3" customWidth="1"/>
    <col min="12" max="12" width="16.8515625" style="3" customWidth="1"/>
    <col min="13" max="16384" width="9.140625" style="3" customWidth="1"/>
  </cols>
  <sheetData>
    <row r="2" spans="9:12" ht="16.5" customHeight="1">
      <c r="I2" s="93" t="s">
        <v>67</v>
      </c>
      <c r="J2" s="93"/>
      <c r="K2" s="93"/>
      <c r="L2" s="93"/>
    </row>
    <row r="3" spans="9:12" ht="113.25" customHeight="1">
      <c r="I3" s="94" t="s">
        <v>138</v>
      </c>
      <c r="J3" s="94"/>
      <c r="K3" s="94"/>
      <c r="L3" s="94"/>
    </row>
    <row r="4" spans="9:12" ht="23.25" customHeight="1">
      <c r="I4" s="111"/>
      <c r="J4" s="111"/>
      <c r="K4" s="111"/>
      <c r="L4" s="111"/>
    </row>
    <row r="5" spans="9:11" ht="17.25" customHeight="1">
      <c r="I5" s="7"/>
      <c r="J5" s="8"/>
      <c r="K5" s="8"/>
    </row>
    <row r="6" ht="18" customHeight="1"/>
    <row r="7" spans="1:12" s="1" customFormat="1" ht="18.75" customHeight="1">
      <c r="A7" s="102" t="s">
        <v>71</v>
      </c>
      <c r="B7" s="102"/>
      <c r="C7" s="102"/>
      <c r="D7" s="102"/>
      <c r="E7" s="102"/>
      <c r="F7" s="102"/>
      <c r="G7" s="102"/>
      <c r="H7" s="102"/>
      <c r="I7" s="102"/>
      <c r="J7" s="102"/>
      <c r="K7" s="102"/>
      <c r="L7" s="102"/>
    </row>
    <row r="8" spans="1:12" ht="15.75">
      <c r="A8" s="27" t="s">
        <v>4</v>
      </c>
      <c r="B8" s="77"/>
      <c r="C8" s="1"/>
      <c r="D8" s="1"/>
      <c r="E8" s="1"/>
      <c r="F8" s="1"/>
      <c r="G8" s="1"/>
      <c r="H8" s="1"/>
      <c r="I8" s="1"/>
      <c r="J8" s="1"/>
      <c r="K8" s="1"/>
      <c r="L8" s="28" t="s">
        <v>3</v>
      </c>
    </row>
    <row r="9" spans="1:12" ht="33.75" customHeight="1">
      <c r="A9" s="110" t="s">
        <v>17</v>
      </c>
      <c r="B9" s="99" t="s">
        <v>134</v>
      </c>
      <c r="C9" s="114" t="s">
        <v>135</v>
      </c>
      <c r="D9" s="115"/>
      <c r="E9" s="116"/>
      <c r="F9" s="118" t="s">
        <v>136</v>
      </c>
      <c r="G9" s="118"/>
      <c r="H9" s="118"/>
      <c r="I9" s="118" t="s">
        <v>137</v>
      </c>
      <c r="J9" s="118"/>
      <c r="K9" s="118"/>
      <c r="L9" s="110" t="s">
        <v>7</v>
      </c>
    </row>
    <row r="10" spans="1:12" ht="24.75" customHeight="1">
      <c r="A10" s="110"/>
      <c r="B10" s="100"/>
      <c r="C10" s="110" t="s">
        <v>5</v>
      </c>
      <c r="D10" s="110" t="s">
        <v>72</v>
      </c>
      <c r="E10" s="110"/>
      <c r="F10" s="110" t="s">
        <v>5</v>
      </c>
      <c r="G10" s="110" t="s">
        <v>72</v>
      </c>
      <c r="H10" s="110"/>
      <c r="I10" s="110" t="s">
        <v>5</v>
      </c>
      <c r="J10" s="110" t="s">
        <v>72</v>
      </c>
      <c r="K10" s="110"/>
      <c r="L10" s="110"/>
    </row>
    <row r="11" spans="1:12" ht="32.25" customHeight="1">
      <c r="A11" s="110"/>
      <c r="B11" s="101"/>
      <c r="C11" s="110"/>
      <c r="D11" s="2" t="s">
        <v>14</v>
      </c>
      <c r="E11" s="2" t="s">
        <v>13</v>
      </c>
      <c r="F11" s="110"/>
      <c r="G11" s="2" t="s">
        <v>14</v>
      </c>
      <c r="H11" s="2" t="s">
        <v>13</v>
      </c>
      <c r="I11" s="110"/>
      <c r="J11" s="2" t="s">
        <v>14</v>
      </c>
      <c r="K11" s="2" t="s">
        <v>13</v>
      </c>
      <c r="L11" s="110"/>
    </row>
    <row r="12" spans="1:12" ht="14.25" customHeight="1">
      <c r="A12" s="29">
        <v>1</v>
      </c>
      <c r="B12" s="29">
        <v>2</v>
      </c>
      <c r="C12" s="29">
        <v>3</v>
      </c>
      <c r="D12" s="29">
        <v>4</v>
      </c>
      <c r="E12" s="29">
        <v>5</v>
      </c>
      <c r="F12" s="29">
        <v>6</v>
      </c>
      <c r="G12" s="29">
        <v>7</v>
      </c>
      <c r="H12" s="29">
        <v>8</v>
      </c>
      <c r="I12" s="29">
        <v>9</v>
      </c>
      <c r="J12" s="5">
        <v>10</v>
      </c>
      <c r="K12" s="5">
        <v>11</v>
      </c>
      <c r="L12" s="5">
        <v>12</v>
      </c>
    </row>
    <row r="13" spans="1:12" ht="30.75" customHeight="1">
      <c r="A13" s="5" t="s">
        <v>0</v>
      </c>
      <c r="B13" s="2"/>
      <c r="C13" s="31">
        <f>+D13+E13</f>
        <v>116514747</v>
      </c>
      <c r="D13" s="31">
        <f>+D21+D63+D82+D88+D95+D108+D115+D124+D144+D148+D156+D162</f>
        <v>116442747</v>
      </c>
      <c r="E13" s="31">
        <f>+E21+E63+E82+E88+E95+E108+E115+E124+E144+E148+E156+E162</f>
        <v>72000</v>
      </c>
      <c r="F13" s="31">
        <f>+G13+H13</f>
        <v>155485589</v>
      </c>
      <c r="G13" s="31">
        <f>+G21+G63+G82+G88+G95+G108+G115+G124+G144+G148+G156+G162</f>
        <v>155409689</v>
      </c>
      <c r="H13" s="31">
        <f>+H21+H63+H82+H88+H95+H108+H115+H124+H144+H148+H156+H162</f>
        <v>75900</v>
      </c>
      <c r="I13" s="31">
        <f>+J13+K13</f>
        <v>163222073</v>
      </c>
      <c r="J13" s="31">
        <f>+J21+J63+J82+J88+J95+J108+J115+J124+J144+J148+J156+J162</f>
        <v>163142373</v>
      </c>
      <c r="K13" s="31">
        <f>+K21+K63+K82+K88+K95+K108+K115+K124+K144+K148+K156+K162</f>
        <v>79700</v>
      </c>
      <c r="L13" s="9"/>
    </row>
    <row r="14" spans="1:12" s="1" customFormat="1" ht="22.5" customHeight="1">
      <c r="A14" s="103" t="s">
        <v>73</v>
      </c>
      <c r="B14" s="103"/>
      <c r="C14" s="103"/>
      <c r="D14" s="103"/>
      <c r="E14" s="103"/>
      <c r="F14" s="103"/>
      <c r="G14" s="103"/>
      <c r="H14" s="103"/>
      <c r="I14" s="103"/>
      <c r="J14" s="103"/>
      <c r="K14" s="103"/>
      <c r="L14" s="103"/>
    </row>
    <row r="15" spans="1:12" ht="33" customHeight="1">
      <c r="A15" s="96" t="s">
        <v>74</v>
      </c>
      <c r="B15" s="96"/>
      <c r="C15" s="96"/>
      <c r="D15" s="96"/>
      <c r="E15" s="96"/>
      <c r="F15" s="96"/>
      <c r="G15" s="96"/>
      <c r="H15" s="96"/>
      <c r="I15" s="96"/>
      <c r="J15" s="96"/>
      <c r="K15" s="96"/>
      <c r="L15" s="96"/>
    </row>
    <row r="16" spans="1:12" ht="12.75">
      <c r="A16" s="30" t="s">
        <v>1</v>
      </c>
      <c r="B16" s="2"/>
      <c r="C16" s="31">
        <v>0</v>
      </c>
      <c r="D16" s="31">
        <v>0</v>
      </c>
      <c r="E16" s="31">
        <v>0</v>
      </c>
      <c r="F16" s="31">
        <v>0</v>
      </c>
      <c r="G16" s="31">
        <v>0</v>
      </c>
      <c r="H16" s="31">
        <v>0</v>
      </c>
      <c r="I16" s="31">
        <v>0</v>
      </c>
      <c r="J16" s="31">
        <v>0</v>
      </c>
      <c r="K16" s="31">
        <v>0</v>
      </c>
      <c r="L16" s="32"/>
    </row>
    <row r="17" spans="1:12" ht="92.25" customHeight="1">
      <c r="A17" s="32" t="s">
        <v>75</v>
      </c>
      <c r="B17" s="2" t="s">
        <v>132</v>
      </c>
      <c r="C17" s="31">
        <v>0</v>
      </c>
      <c r="D17" s="33">
        <v>0</v>
      </c>
      <c r="E17" s="33">
        <v>0</v>
      </c>
      <c r="F17" s="31">
        <v>0</v>
      </c>
      <c r="G17" s="33">
        <v>0</v>
      </c>
      <c r="H17" s="33">
        <v>0</v>
      </c>
      <c r="I17" s="31">
        <v>0</v>
      </c>
      <c r="J17" s="33">
        <v>0</v>
      </c>
      <c r="K17" s="33">
        <v>0</v>
      </c>
      <c r="L17" s="34" t="s">
        <v>76</v>
      </c>
    </row>
    <row r="18" spans="1:12" ht="22.5" customHeight="1">
      <c r="A18" s="97" t="s">
        <v>47</v>
      </c>
      <c r="B18" s="97"/>
      <c r="C18" s="97"/>
      <c r="D18" s="97"/>
      <c r="E18" s="97"/>
      <c r="F18" s="97"/>
      <c r="G18" s="97"/>
      <c r="H18" s="97"/>
      <c r="I18" s="97"/>
      <c r="J18" s="97"/>
      <c r="K18" s="97"/>
      <c r="L18" s="97"/>
    </row>
    <row r="19" spans="1:12" ht="24" customHeight="1">
      <c r="A19" s="117" t="s">
        <v>77</v>
      </c>
      <c r="B19" s="117"/>
      <c r="C19" s="117"/>
      <c r="D19" s="117"/>
      <c r="E19" s="117"/>
      <c r="F19" s="117"/>
      <c r="G19" s="117"/>
      <c r="H19" s="117"/>
      <c r="I19" s="117"/>
      <c r="J19" s="117"/>
      <c r="K19" s="117"/>
      <c r="L19" s="117"/>
    </row>
    <row r="20" spans="1:12" ht="21.75" customHeight="1">
      <c r="A20" s="96" t="s">
        <v>6</v>
      </c>
      <c r="B20" s="96"/>
      <c r="C20" s="96"/>
      <c r="D20" s="96"/>
      <c r="E20" s="96"/>
      <c r="F20" s="96"/>
      <c r="G20" s="96"/>
      <c r="H20" s="96"/>
      <c r="I20" s="96"/>
      <c r="J20" s="96"/>
      <c r="K20" s="96"/>
      <c r="L20" s="96"/>
    </row>
    <row r="21" spans="1:12" ht="22.5" customHeight="1">
      <c r="A21" s="35" t="s">
        <v>11</v>
      </c>
      <c r="B21" s="83"/>
      <c r="C21" s="37">
        <f>E21+D21</f>
        <v>15899676</v>
      </c>
      <c r="D21" s="37">
        <f>+D22+D34+D56+D59+D60</f>
        <v>15827676</v>
      </c>
      <c r="E21" s="37">
        <f>+E22+E34+E56+E59+E60</f>
        <v>72000</v>
      </c>
      <c r="F21" s="37">
        <f>H21+G21</f>
        <v>16605836</v>
      </c>
      <c r="G21" s="37">
        <f>+G22+G34+G56+G59+G60</f>
        <v>16529936</v>
      </c>
      <c r="H21" s="37">
        <f>+H22+H34+H56+H59+H60</f>
        <v>75900</v>
      </c>
      <c r="I21" s="37">
        <f>K21+J21</f>
        <v>17311284</v>
      </c>
      <c r="J21" s="37">
        <f>+J22+J34+J56+J59+J60</f>
        <v>17231584</v>
      </c>
      <c r="K21" s="37">
        <f>+K22+K34+K56+K59+K60</f>
        <v>79700</v>
      </c>
      <c r="L21" s="11"/>
    </row>
    <row r="22" spans="1:12" ht="25.5" customHeight="1">
      <c r="A22" s="32" t="s">
        <v>78</v>
      </c>
      <c r="B22" s="2"/>
      <c r="C22" s="37">
        <f>D22+E22</f>
        <v>10625865</v>
      </c>
      <c r="D22" s="37">
        <f>+D23+D27+D28+D29+D30+D31+D32+D33</f>
        <v>10625865</v>
      </c>
      <c r="E22" s="37">
        <f>+E23+E27+E28+E29+E30+E31+E32+E33</f>
        <v>0</v>
      </c>
      <c r="F22" s="31">
        <f>G22+H22</f>
        <v>10990590</v>
      </c>
      <c r="G22" s="37">
        <f>+G23+G27+G28+G29+G30+G31+G32+G33</f>
        <v>10990590</v>
      </c>
      <c r="H22" s="37">
        <f>+H23+H27+H28+H29+H30+H31+H32+H33</f>
        <v>0</v>
      </c>
      <c r="I22" s="31">
        <f>J22+K22</f>
        <v>11365700</v>
      </c>
      <c r="J22" s="37">
        <f>+J23+J27+J28+J29+J30+J31+J32+J33</f>
        <v>11365700</v>
      </c>
      <c r="K22" s="37">
        <f>+K23+K27+K28+K29+K30+K31+K32+K33</f>
        <v>0</v>
      </c>
      <c r="L22" s="11"/>
    </row>
    <row r="23" spans="1:12" ht="37.5" customHeight="1">
      <c r="A23" s="36" t="s">
        <v>39</v>
      </c>
      <c r="B23" s="78" t="s">
        <v>133</v>
      </c>
      <c r="C23" s="37">
        <f>D23+E23</f>
        <v>6400000</v>
      </c>
      <c r="D23" s="38">
        <v>6400000</v>
      </c>
      <c r="E23" s="38">
        <v>0</v>
      </c>
      <c r="F23" s="31">
        <f>+G23+H23</f>
        <v>6512000</v>
      </c>
      <c r="G23" s="33">
        <v>6512000</v>
      </c>
      <c r="H23" s="38">
        <v>0</v>
      </c>
      <c r="I23" s="37">
        <f>J23+K23</f>
        <v>6640000</v>
      </c>
      <c r="J23" s="33">
        <v>6640000</v>
      </c>
      <c r="K23" s="38">
        <v>0</v>
      </c>
      <c r="L23" s="4" t="s">
        <v>89</v>
      </c>
    </row>
    <row r="24" spans="1:12" s="19" customFormat="1" ht="12.75" customHeight="1">
      <c r="A24" s="13"/>
      <c r="B24" s="79"/>
      <c r="C24" s="14"/>
      <c r="D24" s="15"/>
      <c r="E24" s="15"/>
      <c r="F24" s="16"/>
      <c r="G24" s="17"/>
      <c r="H24" s="15"/>
      <c r="I24" s="14"/>
      <c r="J24" s="17"/>
      <c r="K24" s="15"/>
      <c r="L24" s="18"/>
    </row>
    <row r="25" spans="1:12" s="89" customFormat="1" ht="19.5" customHeight="1">
      <c r="A25" s="86"/>
      <c r="B25" s="87"/>
      <c r="C25" s="88"/>
      <c r="D25" s="88"/>
      <c r="E25" s="88"/>
      <c r="F25" s="88"/>
      <c r="G25" s="88"/>
      <c r="H25" s="88"/>
      <c r="I25" s="95" t="s">
        <v>68</v>
      </c>
      <c r="J25" s="95"/>
      <c r="K25" s="95"/>
      <c r="L25" s="95"/>
    </row>
    <row r="26" spans="1:12" s="89" customFormat="1" ht="14.25">
      <c r="A26" s="29">
        <v>1</v>
      </c>
      <c r="B26" s="29">
        <v>2</v>
      </c>
      <c r="C26" s="29">
        <v>3</v>
      </c>
      <c r="D26" s="29">
        <v>4</v>
      </c>
      <c r="E26" s="29">
        <v>5</v>
      </c>
      <c r="F26" s="29">
        <v>6</v>
      </c>
      <c r="G26" s="29">
        <v>7</v>
      </c>
      <c r="H26" s="29">
        <v>8</v>
      </c>
      <c r="I26" s="29">
        <v>9</v>
      </c>
      <c r="J26" s="5">
        <v>10</v>
      </c>
      <c r="K26" s="5">
        <v>11</v>
      </c>
      <c r="L26" s="5">
        <v>12</v>
      </c>
    </row>
    <row r="27" spans="1:12" s="19" customFormat="1" ht="38.25" customHeight="1">
      <c r="A27" s="39" t="s">
        <v>2</v>
      </c>
      <c r="B27" s="80" t="s">
        <v>133</v>
      </c>
      <c r="C27" s="37">
        <f>D27+E27</f>
        <v>594000</v>
      </c>
      <c r="D27" s="38">
        <v>594000</v>
      </c>
      <c r="E27" s="38">
        <v>0</v>
      </c>
      <c r="F27" s="31">
        <f>+G27+H27</f>
        <v>594000</v>
      </c>
      <c r="G27" s="33">
        <v>594000</v>
      </c>
      <c r="H27" s="38">
        <v>0</v>
      </c>
      <c r="I27" s="37">
        <f aca="true" t="shared" si="0" ref="I27:I32">J27+K27</f>
        <v>594000</v>
      </c>
      <c r="J27" s="33">
        <v>594000</v>
      </c>
      <c r="K27" s="38">
        <v>0</v>
      </c>
      <c r="L27" s="42" t="s">
        <v>89</v>
      </c>
    </row>
    <row r="28" spans="1:12" ht="47.25" customHeight="1">
      <c r="A28" s="40" t="s">
        <v>48</v>
      </c>
      <c r="B28" s="80" t="s">
        <v>133</v>
      </c>
      <c r="C28" s="31">
        <f>D28+E28</f>
        <v>53000</v>
      </c>
      <c r="D28" s="33">
        <v>53000</v>
      </c>
      <c r="E28" s="33">
        <v>0</v>
      </c>
      <c r="F28" s="31">
        <f>+G28+H28</f>
        <v>57300</v>
      </c>
      <c r="G28" s="33">
        <v>57300</v>
      </c>
      <c r="H28" s="38">
        <v>0</v>
      </c>
      <c r="I28" s="37">
        <f t="shared" si="0"/>
        <v>61400</v>
      </c>
      <c r="J28" s="33">
        <v>61400</v>
      </c>
      <c r="K28" s="38">
        <v>0</v>
      </c>
      <c r="L28" s="42" t="s">
        <v>89</v>
      </c>
    </row>
    <row r="29" spans="1:12" ht="69" customHeight="1">
      <c r="A29" s="41" t="s">
        <v>19</v>
      </c>
      <c r="B29" s="80" t="s">
        <v>133</v>
      </c>
      <c r="C29" s="31">
        <f>D29+E29</f>
        <v>800000</v>
      </c>
      <c r="D29" s="33">
        <v>800000</v>
      </c>
      <c r="E29" s="33">
        <v>0</v>
      </c>
      <c r="F29" s="31">
        <f aca="true" t="shared" si="1" ref="F29:F34">G29+H29</f>
        <v>900000</v>
      </c>
      <c r="G29" s="33">
        <v>900000</v>
      </c>
      <c r="H29" s="38">
        <v>0</v>
      </c>
      <c r="I29" s="37">
        <f t="shared" si="0"/>
        <v>1000000</v>
      </c>
      <c r="J29" s="33">
        <v>1000000</v>
      </c>
      <c r="K29" s="38">
        <v>0</v>
      </c>
      <c r="L29" s="42" t="s">
        <v>80</v>
      </c>
    </row>
    <row r="30" spans="1:12" ht="37.5" customHeight="1">
      <c r="A30" s="36" t="s">
        <v>41</v>
      </c>
      <c r="B30" s="80" t="s">
        <v>133</v>
      </c>
      <c r="C30" s="31">
        <f>D30+E30</f>
        <v>770200</v>
      </c>
      <c r="D30" s="33">
        <v>770200</v>
      </c>
      <c r="E30" s="33">
        <v>0</v>
      </c>
      <c r="F30" s="31">
        <f t="shared" si="1"/>
        <v>770200</v>
      </c>
      <c r="G30" s="33">
        <v>770200</v>
      </c>
      <c r="H30" s="38">
        <v>0</v>
      </c>
      <c r="I30" s="37">
        <f t="shared" si="0"/>
        <v>770200</v>
      </c>
      <c r="J30" s="33">
        <v>770200</v>
      </c>
      <c r="K30" s="38">
        <v>0</v>
      </c>
      <c r="L30" s="4" t="s">
        <v>80</v>
      </c>
    </row>
    <row r="31" spans="1:12" ht="66.75" customHeight="1">
      <c r="A31" s="41" t="s">
        <v>42</v>
      </c>
      <c r="B31" s="80" t="s">
        <v>133</v>
      </c>
      <c r="C31" s="31">
        <f>+D31+E31</f>
        <v>989265</v>
      </c>
      <c r="D31" s="33">
        <v>989265</v>
      </c>
      <c r="E31" s="33">
        <v>0</v>
      </c>
      <c r="F31" s="31">
        <f t="shared" si="1"/>
        <v>1070330</v>
      </c>
      <c r="G31" s="33">
        <v>1070330</v>
      </c>
      <c r="H31" s="38">
        <v>0</v>
      </c>
      <c r="I31" s="37">
        <f t="shared" si="0"/>
        <v>1148519</v>
      </c>
      <c r="J31" s="33">
        <v>1148519</v>
      </c>
      <c r="K31" s="38">
        <v>0</v>
      </c>
      <c r="L31" s="42" t="s">
        <v>80</v>
      </c>
    </row>
    <row r="32" spans="1:12" ht="50.25" customHeight="1">
      <c r="A32" s="36" t="s">
        <v>59</v>
      </c>
      <c r="B32" s="80" t="s">
        <v>133</v>
      </c>
      <c r="C32" s="31">
        <f>+D32+E32</f>
        <v>819400</v>
      </c>
      <c r="D32" s="33">
        <v>819400</v>
      </c>
      <c r="E32" s="33">
        <v>0</v>
      </c>
      <c r="F32" s="31">
        <f t="shared" si="1"/>
        <v>886760</v>
      </c>
      <c r="G32" s="33">
        <v>886760</v>
      </c>
      <c r="H32" s="38">
        <v>0</v>
      </c>
      <c r="I32" s="37">
        <f t="shared" si="0"/>
        <v>951581</v>
      </c>
      <c r="J32" s="33">
        <v>951581</v>
      </c>
      <c r="K32" s="38">
        <v>0</v>
      </c>
      <c r="L32" s="4" t="s">
        <v>15</v>
      </c>
    </row>
    <row r="33" spans="1:12" ht="42" customHeight="1">
      <c r="A33" s="36" t="s">
        <v>65</v>
      </c>
      <c r="B33" s="2" t="s">
        <v>133</v>
      </c>
      <c r="C33" s="31">
        <f>+D33+E33</f>
        <v>200000</v>
      </c>
      <c r="D33" s="33">
        <v>200000</v>
      </c>
      <c r="E33" s="33">
        <v>0</v>
      </c>
      <c r="F33" s="31">
        <f t="shared" si="1"/>
        <v>200000</v>
      </c>
      <c r="G33" s="33">
        <v>200000</v>
      </c>
      <c r="H33" s="38">
        <v>0</v>
      </c>
      <c r="I33" s="37">
        <f>J33+K33</f>
        <v>200000</v>
      </c>
      <c r="J33" s="33">
        <v>200000</v>
      </c>
      <c r="K33" s="38">
        <v>0</v>
      </c>
      <c r="L33" s="4" t="s">
        <v>15</v>
      </c>
    </row>
    <row r="34" spans="1:12" ht="33.75" customHeight="1">
      <c r="A34" s="44" t="s">
        <v>83</v>
      </c>
      <c r="B34" s="2"/>
      <c r="C34" s="37">
        <f>+D34+E34</f>
        <v>4543047</v>
      </c>
      <c r="D34" s="31">
        <f>+D35+D36+D37+D38+D39+D40+D44+D45+D46+D47+D48+D49+D50+D51+D52</f>
        <v>4531047</v>
      </c>
      <c r="E34" s="31">
        <f>+E35+E36+E37+E38+E39+E40+E44+E45+E46+E47+E48+E49+E50+E51+E52</f>
        <v>12000</v>
      </c>
      <c r="F34" s="31">
        <f t="shared" si="1"/>
        <v>4844690</v>
      </c>
      <c r="G34" s="31">
        <f>+G35+G36+G37+G38+G39+G40+G44+G45+G46+G47+G48+G49+G50+G51+G52</f>
        <v>4831990</v>
      </c>
      <c r="H34" s="31">
        <f>+H35+H36+H37+H38+H39+H40+H44+H45+H46+H47+H48+H49+H50+H51+H52</f>
        <v>12700</v>
      </c>
      <c r="I34" s="31">
        <f>J34+K34</f>
        <v>5134038</v>
      </c>
      <c r="J34" s="31">
        <f>+J35+J36+J37+J38+J39+J40+J44+J45+J46+J47+J48+J49+J50+J51+J52</f>
        <v>5120698</v>
      </c>
      <c r="K34" s="31">
        <f>+K35+K36+K37+K38+K39+K40+K44+K45+K46+K47+K48+K49+K50+K51+K52</f>
        <v>13340</v>
      </c>
      <c r="L34" s="11"/>
    </row>
    <row r="35" spans="1:12" ht="42" customHeight="1">
      <c r="A35" s="41" t="s">
        <v>32</v>
      </c>
      <c r="B35" s="80" t="s">
        <v>133</v>
      </c>
      <c r="C35" s="37">
        <f aca="true" t="shared" si="2" ref="C35:C44">D35+E35</f>
        <v>12405</v>
      </c>
      <c r="D35" s="38">
        <v>12405</v>
      </c>
      <c r="E35" s="38">
        <v>0</v>
      </c>
      <c r="F35" s="31">
        <f aca="true" t="shared" si="3" ref="F35:F40">+G35+H35</f>
        <v>13420</v>
      </c>
      <c r="G35" s="33">
        <v>13420</v>
      </c>
      <c r="H35" s="38">
        <v>0</v>
      </c>
      <c r="I35" s="37">
        <f aca="true" t="shared" si="4" ref="I35:I45">J35+K35</f>
        <v>14400</v>
      </c>
      <c r="J35" s="33">
        <v>14400</v>
      </c>
      <c r="K35" s="38">
        <v>0</v>
      </c>
      <c r="L35" s="42" t="s">
        <v>80</v>
      </c>
    </row>
    <row r="36" spans="1:12" ht="36" customHeight="1">
      <c r="A36" s="41" t="s">
        <v>8</v>
      </c>
      <c r="B36" s="80" t="s">
        <v>133</v>
      </c>
      <c r="C36" s="37">
        <f t="shared" si="2"/>
        <v>183642</v>
      </c>
      <c r="D36" s="38">
        <v>183642</v>
      </c>
      <c r="E36" s="38">
        <v>0</v>
      </c>
      <c r="F36" s="31">
        <f t="shared" si="3"/>
        <v>198534</v>
      </c>
      <c r="G36" s="33">
        <v>198534</v>
      </c>
      <c r="H36" s="38">
        <v>0</v>
      </c>
      <c r="I36" s="37">
        <f t="shared" si="4"/>
        <v>212968</v>
      </c>
      <c r="J36" s="33">
        <v>212968</v>
      </c>
      <c r="K36" s="38">
        <v>0</v>
      </c>
      <c r="L36" s="42" t="s">
        <v>81</v>
      </c>
    </row>
    <row r="37" spans="1:12" s="19" customFormat="1" ht="40.5" customHeight="1">
      <c r="A37" s="36" t="s">
        <v>96</v>
      </c>
      <c r="B37" s="80" t="s">
        <v>133</v>
      </c>
      <c r="C37" s="37">
        <f t="shared" si="2"/>
        <v>108206</v>
      </c>
      <c r="D37" s="38">
        <v>108206</v>
      </c>
      <c r="E37" s="38">
        <v>0</v>
      </c>
      <c r="F37" s="31">
        <f t="shared" si="3"/>
        <v>116805</v>
      </c>
      <c r="G37" s="33">
        <v>116805</v>
      </c>
      <c r="H37" s="38">
        <v>0</v>
      </c>
      <c r="I37" s="37">
        <f t="shared" si="4"/>
        <v>125326</v>
      </c>
      <c r="J37" s="33">
        <v>125326</v>
      </c>
      <c r="K37" s="38">
        <v>0</v>
      </c>
      <c r="L37" s="4" t="s">
        <v>80</v>
      </c>
    </row>
    <row r="38" spans="1:12" ht="64.5" customHeight="1">
      <c r="A38" s="39" t="s">
        <v>79</v>
      </c>
      <c r="B38" s="80" t="s">
        <v>133</v>
      </c>
      <c r="C38" s="37">
        <f t="shared" si="2"/>
        <v>405600</v>
      </c>
      <c r="D38" s="38">
        <v>405600</v>
      </c>
      <c r="E38" s="38">
        <v>0</v>
      </c>
      <c r="F38" s="31">
        <f t="shared" si="3"/>
        <v>427100</v>
      </c>
      <c r="G38" s="33">
        <v>427100</v>
      </c>
      <c r="H38" s="38">
        <v>0</v>
      </c>
      <c r="I38" s="37">
        <f t="shared" si="4"/>
        <v>448455</v>
      </c>
      <c r="J38" s="33">
        <v>448455</v>
      </c>
      <c r="K38" s="38">
        <v>0</v>
      </c>
      <c r="L38" s="43" t="s">
        <v>64</v>
      </c>
    </row>
    <row r="39" spans="1:12" ht="54" customHeight="1">
      <c r="A39" s="36" t="s">
        <v>43</v>
      </c>
      <c r="B39" s="80" t="s">
        <v>133</v>
      </c>
      <c r="C39" s="37">
        <f t="shared" si="2"/>
        <v>50400</v>
      </c>
      <c r="D39" s="38">
        <v>50400</v>
      </c>
      <c r="E39" s="38">
        <v>0</v>
      </c>
      <c r="F39" s="31">
        <f t="shared" si="3"/>
        <v>62400</v>
      </c>
      <c r="G39" s="33">
        <v>62400</v>
      </c>
      <c r="H39" s="38">
        <v>0</v>
      </c>
      <c r="I39" s="37">
        <f t="shared" si="4"/>
        <v>75600</v>
      </c>
      <c r="J39" s="33">
        <v>75600</v>
      </c>
      <c r="K39" s="38">
        <v>0</v>
      </c>
      <c r="L39" s="4" t="s">
        <v>80</v>
      </c>
    </row>
    <row r="40" spans="1:12" ht="66" customHeight="1">
      <c r="A40" s="36" t="s">
        <v>130</v>
      </c>
      <c r="B40" s="2" t="s">
        <v>133</v>
      </c>
      <c r="C40" s="37">
        <f t="shared" si="2"/>
        <v>23832</v>
      </c>
      <c r="D40" s="38">
        <v>23832</v>
      </c>
      <c r="E40" s="38">
        <v>0</v>
      </c>
      <c r="F40" s="31">
        <f t="shared" si="3"/>
        <v>25769</v>
      </c>
      <c r="G40" s="33">
        <v>25769</v>
      </c>
      <c r="H40" s="38">
        <v>0</v>
      </c>
      <c r="I40" s="37">
        <f t="shared" si="4"/>
        <v>27649</v>
      </c>
      <c r="J40" s="33">
        <v>27649</v>
      </c>
      <c r="K40" s="38">
        <v>0</v>
      </c>
      <c r="L40" s="4" t="s">
        <v>80</v>
      </c>
    </row>
    <row r="41" spans="1:12" s="19" customFormat="1" ht="12.75" customHeight="1">
      <c r="A41" s="13"/>
      <c r="B41" s="79"/>
      <c r="C41" s="14"/>
      <c r="D41" s="15"/>
      <c r="E41" s="15"/>
      <c r="F41" s="16"/>
      <c r="G41" s="17"/>
      <c r="H41" s="15"/>
      <c r="I41" s="14"/>
      <c r="J41" s="17"/>
      <c r="K41" s="15"/>
      <c r="L41" s="18"/>
    </row>
    <row r="42" spans="1:12" s="89" customFormat="1" ht="19.5" customHeight="1">
      <c r="A42" s="86"/>
      <c r="B42" s="87"/>
      <c r="C42" s="88"/>
      <c r="D42" s="88"/>
      <c r="E42" s="88"/>
      <c r="F42" s="88"/>
      <c r="G42" s="88"/>
      <c r="H42" s="88"/>
      <c r="I42" s="95" t="s">
        <v>68</v>
      </c>
      <c r="J42" s="95"/>
      <c r="K42" s="95"/>
      <c r="L42" s="95"/>
    </row>
    <row r="43" spans="1:12" s="89" customFormat="1" ht="14.25">
      <c r="A43" s="29">
        <v>1</v>
      </c>
      <c r="B43" s="29">
        <v>2</v>
      </c>
      <c r="C43" s="29">
        <v>3</v>
      </c>
      <c r="D43" s="29">
        <v>4</v>
      </c>
      <c r="E43" s="29">
        <v>5</v>
      </c>
      <c r="F43" s="29">
        <v>6</v>
      </c>
      <c r="G43" s="29">
        <v>7</v>
      </c>
      <c r="H43" s="29">
        <v>8</v>
      </c>
      <c r="I43" s="29">
        <v>9</v>
      </c>
      <c r="J43" s="5">
        <v>10</v>
      </c>
      <c r="K43" s="5">
        <v>11</v>
      </c>
      <c r="L43" s="5">
        <v>12</v>
      </c>
    </row>
    <row r="44" spans="1:12" ht="41.25" customHeight="1">
      <c r="A44" s="36" t="s">
        <v>10</v>
      </c>
      <c r="B44" s="80" t="s">
        <v>133</v>
      </c>
      <c r="C44" s="37">
        <f t="shared" si="2"/>
        <v>36498</v>
      </c>
      <c r="D44" s="38">
        <v>36498</v>
      </c>
      <c r="E44" s="38">
        <v>0</v>
      </c>
      <c r="F44" s="31">
        <f>+G44+H44</f>
        <v>38446</v>
      </c>
      <c r="G44" s="33">
        <v>38446</v>
      </c>
      <c r="H44" s="38">
        <v>0</v>
      </c>
      <c r="I44" s="37">
        <f t="shared" si="4"/>
        <v>40372</v>
      </c>
      <c r="J44" s="33">
        <v>40372</v>
      </c>
      <c r="K44" s="38">
        <v>0</v>
      </c>
      <c r="L44" s="4" t="s">
        <v>82</v>
      </c>
    </row>
    <row r="45" spans="1:12" ht="92.25" customHeight="1">
      <c r="A45" s="41" t="s">
        <v>33</v>
      </c>
      <c r="B45" s="80" t="s">
        <v>133</v>
      </c>
      <c r="C45" s="31">
        <f>+D45+E45</f>
        <v>21000</v>
      </c>
      <c r="D45" s="33">
        <v>21000</v>
      </c>
      <c r="E45" s="38">
        <v>0</v>
      </c>
      <c r="F45" s="31">
        <f>G45+H45</f>
        <v>22113</v>
      </c>
      <c r="G45" s="33">
        <v>22113</v>
      </c>
      <c r="H45" s="38">
        <v>0</v>
      </c>
      <c r="I45" s="37">
        <f t="shared" si="4"/>
        <v>23220</v>
      </c>
      <c r="J45" s="33">
        <v>23220</v>
      </c>
      <c r="K45" s="38">
        <v>0</v>
      </c>
      <c r="L45" s="42" t="s">
        <v>80</v>
      </c>
    </row>
    <row r="46" spans="1:12" ht="42.75" customHeight="1">
      <c r="A46" s="41" t="s">
        <v>44</v>
      </c>
      <c r="B46" s="80" t="s">
        <v>133</v>
      </c>
      <c r="C46" s="31">
        <f>+D46+E46</f>
        <v>8000</v>
      </c>
      <c r="D46" s="33">
        <v>8000</v>
      </c>
      <c r="E46" s="38">
        <v>0</v>
      </c>
      <c r="F46" s="31">
        <f>G46+H46</f>
        <v>8424</v>
      </c>
      <c r="G46" s="33">
        <v>8424</v>
      </c>
      <c r="H46" s="38">
        <v>0</v>
      </c>
      <c r="I46" s="37">
        <f aca="true" t="shared" si="5" ref="I46:I56">J46+K46</f>
        <v>8850</v>
      </c>
      <c r="J46" s="33">
        <v>8850</v>
      </c>
      <c r="K46" s="38">
        <v>0</v>
      </c>
      <c r="L46" s="42" t="s">
        <v>80</v>
      </c>
    </row>
    <row r="47" spans="1:12" s="50" customFormat="1" ht="63.75" customHeight="1">
      <c r="A47" s="73" t="s">
        <v>131</v>
      </c>
      <c r="B47" s="80" t="s">
        <v>133</v>
      </c>
      <c r="C47" s="45">
        <f>+D47+E47</f>
        <v>766662</v>
      </c>
      <c r="D47" s="46">
        <v>766662</v>
      </c>
      <c r="E47" s="47">
        <v>0</v>
      </c>
      <c r="F47" s="45">
        <f>G47+H47</f>
        <v>786633</v>
      </c>
      <c r="G47" s="46">
        <v>786633</v>
      </c>
      <c r="H47" s="47">
        <v>0</v>
      </c>
      <c r="I47" s="48">
        <f t="shared" si="5"/>
        <v>800163</v>
      </c>
      <c r="J47" s="46">
        <v>800163</v>
      </c>
      <c r="K47" s="47">
        <v>0</v>
      </c>
      <c r="L47" s="74" t="s">
        <v>80</v>
      </c>
    </row>
    <row r="48" spans="1:12" ht="45.75" customHeight="1">
      <c r="A48" s="36" t="s">
        <v>61</v>
      </c>
      <c r="B48" s="80" t="s">
        <v>133</v>
      </c>
      <c r="C48" s="31">
        <f>D48+E48</f>
        <v>101535</v>
      </c>
      <c r="D48" s="33">
        <v>101535</v>
      </c>
      <c r="E48" s="33">
        <v>0</v>
      </c>
      <c r="F48" s="31">
        <f>G48+H48</f>
        <v>109883</v>
      </c>
      <c r="G48" s="33">
        <v>109883</v>
      </c>
      <c r="H48" s="38">
        <v>0</v>
      </c>
      <c r="I48" s="37">
        <f t="shared" si="5"/>
        <v>117915</v>
      </c>
      <c r="J48" s="33">
        <v>117915</v>
      </c>
      <c r="K48" s="38">
        <v>0</v>
      </c>
      <c r="L48" s="42" t="s">
        <v>80</v>
      </c>
    </row>
    <row r="49" spans="1:12" ht="129.75" customHeight="1">
      <c r="A49" s="36" t="s">
        <v>84</v>
      </c>
      <c r="B49" s="80" t="s">
        <v>133</v>
      </c>
      <c r="C49" s="31">
        <f>+D49+E49</f>
        <v>29010</v>
      </c>
      <c r="D49" s="33">
        <v>29010</v>
      </c>
      <c r="E49" s="33">
        <v>0</v>
      </c>
      <c r="F49" s="31">
        <f>+G49+H49</f>
        <v>31395</v>
      </c>
      <c r="G49" s="33">
        <v>31395</v>
      </c>
      <c r="H49" s="33">
        <v>0</v>
      </c>
      <c r="I49" s="37">
        <f t="shared" si="5"/>
        <v>33690</v>
      </c>
      <c r="J49" s="33">
        <v>33690</v>
      </c>
      <c r="K49" s="38">
        <v>0</v>
      </c>
      <c r="L49" s="4" t="s">
        <v>15</v>
      </c>
    </row>
    <row r="50" spans="1:12" ht="121.5" customHeight="1">
      <c r="A50" s="51" t="s">
        <v>85</v>
      </c>
      <c r="B50" s="80" t="s">
        <v>133</v>
      </c>
      <c r="C50" s="37">
        <f>D50+E50</f>
        <v>200000</v>
      </c>
      <c r="D50" s="38">
        <v>200000</v>
      </c>
      <c r="E50" s="38">
        <v>0</v>
      </c>
      <c r="F50" s="31">
        <f>+G50+H50</f>
        <v>200000</v>
      </c>
      <c r="G50" s="33">
        <v>200000</v>
      </c>
      <c r="H50" s="33">
        <v>0</v>
      </c>
      <c r="I50" s="37">
        <f>J50+K50</f>
        <v>200000</v>
      </c>
      <c r="J50" s="33">
        <v>200000</v>
      </c>
      <c r="K50" s="33">
        <v>0</v>
      </c>
      <c r="L50" s="52" t="s">
        <v>15</v>
      </c>
    </row>
    <row r="51" spans="1:12" ht="75.75" customHeight="1">
      <c r="A51" s="36" t="s">
        <v>66</v>
      </c>
      <c r="B51" s="80" t="s">
        <v>133</v>
      </c>
      <c r="C51" s="37">
        <f>D51+E51</f>
        <v>107000</v>
      </c>
      <c r="D51" s="38">
        <v>95000</v>
      </c>
      <c r="E51" s="38">
        <v>12000</v>
      </c>
      <c r="F51" s="37">
        <f>G51+H51</f>
        <v>112735</v>
      </c>
      <c r="G51" s="38">
        <v>100035</v>
      </c>
      <c r="H51" s="38">
        <v>12700</v>
      </c>
      <c r="I51" s="37">
        <f>J51+K51</f>
        <v>118377</v>
      </c>
      <c r="J51" s="33">
        <v>105037</v>
      </c>
      <c r="K51" s="38">
        <v>13340</v>
      </c>
      <c r="L51" s="42" t="s">
        <v>80</v>
      </c>
    </row>
    <row r="52" spans="1:12" ht="42.75" customHeight="1">
      <c r="A52" s="36" t="s">
        <v>86</v>
      </c>
      <c r="B52" s="2" t="s">
        <v>133</v>
      </c>
      <c r="C52" s="37">
        <f>D52+E52</f>
        <v>2489257</v>
      </c>
      <c r="D52" s="38">
        <v>2489257</v>
      </c>
      <c r="E52" s="38">
        <v>0</v>
      </c>
      <c r="F52" s="37">
        <f>G52+H52</f>
        <v>2691033</v>
      </c>
      <c r="G52" s="38">
        <v>2691033</v>
      </c>
      <c r="H52" s="38">
        <v>0</v>
      </c>
      <c r="I52" s="37">
        <f>J52+K52</f>
        <v>2887053</v>
      </c>
      <c r="J52" s="33">
        <v>2887053</v>
      </c>
      <c r="K52" s="38">
        <v>0</v>
      </c>
      <c r="L52" s="4" t="s">
        <v>80</v>
      </c>
    </row>
    <row r="53" spans="1:12" s="19" customFormat="1" ht="12.75" customHeight="1">
      <c r="A53" s="13"/>
      <c r="B53" s="79"/>
      <c r="C53" s="14"/>
      <c r="D53" s="15"/>
      <c r="E53" s="15"/>
      <c r="F53" s="16"/>
      <c r="G53" s="17"/>
      <c r="H53" s="15"/>
      <c r="I53" s="14"/>
      <c r="J53" s="17"/>
      <c r="K53" s="15"/>
      <c r="L53" s="18"/>
    </row>
    <row r="54" spans="1:12" s="89" customFormat="1" ht="19.5" customHeight="1">
      <c r="A54" s="86"/>
      <c r="B54" s="87"/>
      <c r="C54" s="88"/>
      <c r="D54" s="88"/>
      <c r="E54" s="88"/>
      <c r="F54" s="88"/>
      <c r="G54" s="88"/>
      <c r="H54" s="88"/>
      <c r="I54" s="95" t="s">
        <v>68</v>
      </c>
      <c r="J54" s="95"/>
      <c r="K54" s="95"/>
      <c r="L54" s="95"/>
    </row>
    <row r="55" spans="1:12" s="89" customFormat="1" ht="14.25">
      <c r="A55" s="29">
        <v>1</v>
      </c>
      <c r="B55" s="29">
        <v>2</v>
      </c>
      <c r="C55" s="29">
        <v>3</v>
      </c>
      <c r="D55" s="29">
        <v>4</v>
      </c>
      <c r="E55" s="29">
        <v>5</v>
      </c>
      <c r="F55" s="29">
        <v>6</v>
      </c>
      <c r="G55" s="29">
        <v>7</v>
      </c>
      <c r="H55" s="29">
        <v>8</v>
      </c>
      <c r="I55" s="29">
        <v>9</v>
      </c>
      <c r="J55" s="5">
        <v>10</v>
      </c>
      <c r="K55" s="5">
        <v>11</v>
      </c>
      <c r="L55" s="5">
        <v>12</v>
      </c>
    </row>
    <row r="56" spans="1:12" ht="90" customHeight="1">
      <c r="A56" s="44" t="s">
        <v>87</v>
      </c>
      <c r="B56" s="2"/>
      <c r="C56" s="37">
        <f>D56+E56</f>
        <v>360000</v>
      </c>
      <c r="D56" s="37">
        <f>+D57+D58</f>
        <v>360000</v>
      </c>
      <c r="E56" s="37">
        <f>+E57+E58</f>
        <v>0</v>
      </c>
      <c r="F56" s="31">
        <f>+G56+H56</f>
        <v>380121</v>
      </c>
      <c r="G56" s="37">
        <f>+G57+G58</f>
        <v>380121</v>
      </c>
      <c r="H56" s="37">
        <f>+H57+H58</f>
        <v>0</v>
      </c>
      <c r="I56" s="37">
        <f t="shared" si="5"/>
        <v>401589</v>
      </c>
      <c r="J56" s="37">
        <f>+J57+J58</f>
        <v>401589</v>
      </c>
      <c r="K56" s="37">
        <f>+K57+K58</f>
        <v>0</v>
      </c>
      <c r="L56" s="12"/>
    </row>
    <row r="57" spans="1:12" s="54" customFormat="1" ht="78" customHeight="1">
      <c r="A57" s="53" t="s">
        <v>62</v>
      </c>
      <c r="B57" s="80" t="s">
        <v>133</v>
      </c>
      <c r="C57" s="48">
        <f>+D57+E57</f>
        <v>343320</v>
      </c>
      <c r="D57" s="47">
        <v>343320</v>
      </c>
      <c r="E57" s="47">
        <v>0</v>
      </c>
      <c r="F57" s="45">
        <f>+G57</f>
        <v>362557</v>
      </c>
      <c r="G57" s="46">
        <v>362557</v>
      </c>
      <c r="H57" s="47">
        <v>0</v>
      </c>
      <c r="I57" s="48">
        <f>+J57</f>
        <v>383147</v>
      </c>
      <c r="J57" s="46">
        <v>383147</v>
      </c>
      <c r="K57" s="47">
        <v>0</v>
      </c>
      <c r="L57" s="49" t="s">
        <v>80</v>
      </c>
    </row>
    <row r="58" spans="1:12" ht="51" customHeight="1">
      <c r="A58" s="36" t="s">
        <v>63</v>
      </c>
      <c r="B58" s="80" t="s">
        <v>133</v>
      </c>
      <c r="C58" s="37">
        <f>D58+E58</f>
        <v>16680</v>
      </c>
      <c r="D58" s="38">
        <v>16680</v>
      </c>
      <c r="E58" s="38">
        <v>0</v>
      </c>
      <c r="F58" s="31">
        <f>+G58</f>
        <v>17564</v>
      </c>
      <c r="G58" s="33">
        <v>17564</v>
      </c>
      <c r="H58" s="38">
        <v>0</v>
      </c>
      <c r="I58" s="37">
        <f>+J58</f>
        <v>18442</v>
      </c>
      <c r="J58" s="33">
        <v>18442</v>
      </c>
      <c r="K58" s="38">
        <v>0</v>
      </c>
      <c r="L58" s="42" t="s">
        <v>76</v>
      </c>
    </row>
    <row r="59" spans="1:12" ht="53.25" customHeight="1">
      <c r="A59" s="55" t="s">
        <v>139</v>
      </c>
      <c r="B59" s="80" t="s">
        <v>133</v>
      </c>
      <c r="C59" s="37">
        <f>D59+E59</f>
        <v>85764</v>
      </c>
      <c r="D59" s="38">
        <v>85764</v>
      </c>
      <c r="E59" s="38">
        <v>0</v>
      </c>
      <c r="F59" s="31">
        <f>+G59+H59</f>
        <v>90310</v>
      </c>
      <c r="G59" s="33">
        <v>90310</v>
      </c>
      <c r="H59" s="38">
        <v>0</v>
      </c>
      <c r="I59" s="37">
        <f>J59+K59</f>
        <v>94826</v>
      </c>
      <c r="J59" s="33">
        <v>94826</v>
      </c>
      <c r="K59" s="38">
        <v>0</v>
      </c>
      <c r="L59" s="4" t="s">
        <v>80</v>
      </c>
    </row>
    <row r="60" spans="1:12" ht="65.25" customHeight="1">
      <c r="A60" s="56" t="s">
        <v>88</v>
      </c>
      <c r="B60" s="80" t="s">
        <v>133</v>
      </c>
      <c r="C60" s="37">
        <f>D60+E60</f>
        <v>285000</v>
      </c>
      <c r="D60" s="38">
        <v>225000</v>
      </c>
      <c r="E60" s="38">
        <v>60000</v>
      </c>
      <c r="F60" s="31">
        <f>+G60+H60</f>
        <v>300125</v>
      </c>
      <c r="G60" s="33">
        <v>236925</v>
      </c>
      <c r="H60" s="33">
        <v>63200</v>
      </c>
      <c r="I60" s="37">
        <f>J60+K60</f>
        <v>315131</v>
      </c>
      <c r="J60" s="33">
        <v>248771</v>
      </c>
      <c r="K60" s="33">
        <v>66360</v>
      </c>
      <c r="L60" s="4" t="s">
        <v>80</v>
      </c>
    </row>
    <row r="61" spans="1:12" s="1" customFormat="1" ht="24" customHeight="1">
      <c r="A61" s="117" t="s">
        <v>49</v>
      </c>
      <c r="B61" s="117"/>
      <c r="C61" s="117"/>
      <c r="D61" s="117"/>
      <c r="E61" s="117"/>
      <c r="F61" s="117"/>
      <c r="G61" s="117"/>
      <c r="H61" s="117"/>
      <c r="I61" s="117"/>
      <c r="J61" s="117"/>
      <c r="K61" s="117"/>
      <c r="L61" s="117"/>
    </row>
    <row r="62" spans="1:12" s="1" customFormat="1" ht="45.75" customHeight="1">
      <c r="A62" s="96" t="s">
        <v>50</v>
      </c>
      <c r="B62" s="96"/>
      <c r="C62" s="96"/>
      <c r="D62" s="96"/>
      <c r="E62" s="96"/>
      <c r="F62" s="96"/>
      <c r="G62" s="96"/>
      <c r="H62" s="96"/>
      <c r="I62" s="96"/>
      <c r="J62" s="96"/>
      <c r="K62" s="96"/>
      <c r="L62" s="96"/>
    </row>
    <row r="63" spans="1:12" ht="22.5" customHeight="1">
      <c r="A63" s="35" t="s">
        <v>11</v>
      </c>
      <c r="B63" s="83"/>
      <c r="C63" s="37">
        <f>E63+D63</f>
        <v>237812</v>
      </c>
      <c r="D63" s="37">
        <f>+D65+D69</f>
        <v>237812</v>
      </c>
      <c r="E63" s="37">
        <f>+E65+E69</f>
        <v>0</v>
      </c>
      <c r="F63" s="37">
        <f>H63+G63</f>
        <v>267894</v>
      </c>
      <c r="G63" s="37">
        <f>+G65+G69</f>
        <v>267894</v>
      </c>
      <c r="H63" s="37">
        <f>+H65+H69</f>
        <v>0</v>
      </c>
      <c r="I63" s="37">
        <f>K63+J63</f>
        <v>298056</v>
      </c>
      <c r="J63" s="37">
        <f>+J65+J69</f>
        <v>298056</v>
      </c>
      <c r="K63" s="37">
        <f>+K65+K69</f>
        <v>0</v>
      </c>
      <c r="L63" s="59"/>
    </row>
    <row r="64" spans="1:12" ht="22.5" customHeight="1">
      <c r="A64" s="97" t="s">
        <v>26</v>
      </c>
      <c r="B64" s="97"/>
      <c r="C64" s="97"/>
      <c r="D64" s="97"/>
      <c r="E64" s="97"/>
      <c r="F64" s="97"/>
      <c r="G64" s="97"/>
      <c r="H64" s="97"/>
      <c r="I64" s="97"/>
      <c r="J64" s="97"/>
      <c r="K64" s="97"/>
      <c r="L64" s="97"/>
    </row>
    <row r="65" spans="1:12" ht="25.5" customHeight="1">
      <c r="A65" s="32" t="s">
        <v>90</v>
      </c>
      <c r="B65" s="2"/>
      <c r="C65" s="37">
        <f>D65+E65</f>
        <v>179012</v>
      </c>
      <c r="D65" s="37">
        <f>+D66+D67+D68</f>
        <v>179012</v>
      </c>
      <c r="E65" s="37">
        <f>+E66+E67+E68</f>
        <v>0</v>
      </c>
      <c r="F65" s="31">
        <f>G65+H65</f>
        <v>206154</v>
      </c>
      <c r="G65" s="37">
        <f>+G66+G67+G68</f>
        <v>206154</v>
      </c>
      <c r="H65" s="37">
        <f>+H66+H67+H68</f>
        <v>0</v>
      </c>
      <c r="I65" s="31">
        <f>J65+K65</f>
        <v>233376</v>
      </c>
      <c r="J65" s="37">
        <f>+J66+J67+J68</f>
        <v>233376</v>
      </c>
      <c r="K65" s="37">
        <f>+K66+K67+K68</f>
        <v>0</v>
      </c>
      <c r="L65" s="59"/>
    </row>
    <row r="66" spans="1:12" ht="42.75" customHeight="1">
      <c r="A66" s="41" t="s">
        <v>9</v>
      </c>
      <c r="B66" s="80" t="s">
        <v>133</v>
      </c>
      <c r="C66" s="31">
        <f>+D66</f>
        <v>30944</v>
      </c>
      <c r="D66" s="33">
        <v>30944</v>
      </c>
      <c r="E66" s="33">
        <v>0</v>
      </c>
      <c r="F66" s="31">
        <f>G66+H66</f>
        <v>33488</v>
      </c>
      <c r="G66" s="33">
        <v>33488</v>
      </c>
      <c r="H66" s="38">
        <v>0</v>
      </c>
      <c r="I66" s="37">
        <f>J66+K66</f>
        <v>35936</v>
      </c>
      <c r="J66" s="33">
        <v>35936</v>
      </c>
      <c r="K66" s="38">
        <v>0</v>
      </c>
      <c r="L66" s="42" t="s">
        <v>80</v>
      </c>
    </row>
    <row r="67" spans="1:12" ht="39.75" customHeight="1">
      <c r="A67" s="41" t="s">
        <v>40</v>
      </c>
      <c r="B67" s="80" t="s">
        <v>133</v>
      </c>
      <c r="C67" s="31">
        <f>D67</f>
        <v>112452</v>
      </c>
      <c r="D67" s="33">
        <v>112452</v>
      </c>
      <c r="E67" s="33">
        <v>0</v>
      </c>
      <c r="F67" s="31">
        <f>G67+H67</f>
        <v>133004</v>
      </c>
      <c r="G67" s="33">
        <v>133004</v>
      </c>
      <c r="H67" s="38">
        <v>0</v>
      </c>
      <c r="I67" s="37">
        <f>J67+K67</f>
        <v>154880</v>
      </c>
      <c r="J67" s="33">
        <v>154880</v>
      </c>
      <c r="K67" s="38">
        <v>0</v>
      </c>
      <c r="L67" s="42" t="s">
        <v>80</v>
      </c>
    </row>
    <row r="68" spans="1:12" ht="39" customHeight="1">
      <c r="A68" s="41" t="s">
        <v>31</v>
      </c>
      <c r="B68" s="80" t="s">
        <v>133</v>
      </c>
      <c r="C68" s="31">
        <f>D68+E68</f>
        <v>35616</v>
      </c>
      <c r="D68" s="33">
        <v>35616</v>
      </c>
      <c r="E68" s="33">
        <v>0</v>
      </c>
      <c r="F68" s="31">
        <f>G68+H68</f>
        <v>39662</v>
      </c>
      <c r="G68" s="33">
        <v>39662</v>
      </c>
      <c r="H68" s="38">
        <v>0</v>
      </c>
      <c r="I68" s="37">
        <f>J68+K68</f>
        <v>42560</v>
      </c>
      <c r="J68" s="33">
        <v>42560</v>
      </c>
      <c r="K68" s="38">
        <v>0</v>
      </c>
      <c r="L68" s="42" t="s">
        <v>80</v>
      </c>
    </row>
    <row r="69" spans="1:12" ht="42.75" customHeight="1">
      <c r="A69" s="41" t="s">
        <v>92</v>
      </c>
      <c r="B69" s="81"/>
      <c r="C69" s="37">
        <f>D69+E69</f>
        <v>58800</v>
      </c>
      <c r="D69" s="37">
        <f>+D71+D76+D78</f>
        <v>58800</v>
      </c>
      <c r="E69" s="37">
        <v>0</v>
      </c>
      <c r="F69" s="31">
        <f>+G69+H69</f>
        <v>61740</v>
      </c>
      <c r="G69" s="37">
        <f>+G71+G76+G78</f>
        <v>61740</v>
      </c>
      <c r="H69" s="37">
        <v>0</v>
      </c>
      <c r="I69" s="37">
        <f>J69+K69</f>
        <v>64680</v>
      </c>
      <c r="J69" s="37">
        <f>+J71+J76+J78</f>
        <v>64680</v>
      </c>
      <c r="K69" s="37">
        <v>0</v>
      </c>
      <c r="L69" s="20"/>
    </row>
    <row r="70" spans="1:12" s="1" customFormat="1" ht="22.5" customHeight="1">
      <c r="A70" s="97" t="s">
        <v>26</v>
      </c>
      <c r="B70" s="97"/>
      <c r="C70" s="97"/>
      <c r="D70" s="97"/>
      <c r="E70" s="97"/>
      <c r="F70" s="97"/>
      <c r="G70" s="97"/>
      <c r="H70" s="97"/>
      <c r="I70" s="97"/>
      <c r="J70" s="97"/>
      <c r="K70" s="97"/>
      <c r="L70" s="97"/>
    </row>
    <row r="71" spans="1:12" ht="36" customHeight="1">
      <c r="A71" s="57" t="s">
        <v>91</v>
      </c>
      <c r="B71" s="2" t="s">
        <v>133</v>
      </c>
      <c r="C71" s="37">
        <f>D71+E71</f>
        <v>19800</v>
      </c>
      <c r="D71" s="38">
        <v>19800</v>
      </c>
      <c r="E71" s="38">
        <v>0</v>
      </c>
      <c r="F71" s="31">
        <f>+G71+H71</f>
        <v>20790</v>
      </c>
      <c r="G71" s="33">
        <v>20790</v>
      </c>
      <c r="H71" s="38">
        <v>0</v>
      </c>
      <c r="I71" s="37">
        <f>J71+K71</f>
        <v>21780</v>
      </c>
      <c r="J71" s="33">
        <v>21780</v>
      </c>
      <c r="K71" s="38">
        <v>0</v>
      </c>
      <c r="L71" s="4" t="s">
        <v>80</v>
      </c>
    </row>
    <row r="72" spans="1:12" s="19" customFormat="1" ht="12.75" customHeight="1">
      <c r="A72" s="13"/>
      <c r="B72" s="79"/>
      <c r="C72" s="14"/>
      <c r="D72" s="15"/>
      <c r="E72" s="15"/>
      <c r="F72" s="16"/>
      <c r="G72" s="17"/>
      <c r="H72" s="15"/>
      <c r="I72" s="14"/>
      <c r="J72" s="17"/>
      <c r="K72" s="15"/>
      <c r="L72" s="18"/>
    </row>
    <row r="73" spans="1:12" s="89" customFormat="1" ht="19.5" customHeight="1">
      <c r="A73" s="86"/>
      <c r="B73" s="87"/>
      <c r="C73" s="88"/>
      <c r="D73" s="88"/>
      <c r="E73" s="88"/>
      <c r="F73" s="88"/>
      <c r="G73" s="88"/>
      <c r="H73" s="88"/>
      <c r="I73" s="95" t="s">
        <v>68</v>
      </c>
      <c r="J73" s="95"/>
      <c r="K73" s="95"/>
      <c r="L73" s="95"/>
    </row>
    <row r="74" spans="1:12" s="89" customFormat="1" ht="14.25">
      <c r="A74" s="29">
        <v>1</v>
      </c>
      <c r="B74" s="29">
        <v>2</v>
      </c>
      <c r="C74" s="29">
        <v>3</v>
      </c>
      <c r="D74" s="29">
        <v>4</v>
      </c>
      <c r="E74" s="29">
        <v>5</v>
      </c>
      <c r="F74" s="29">
        <v>6</v>
      </c>
      <c r="G74" s="29">
        <v>7</v>
      </c>
      <c r="H74" s="29">
        <v>8</v>
      </c>
      <c r="I74" s="29">
        <v>9</v>
      </c>
      <c r="J74" s="5">
        <v>10</v>
      </c>
      <c r="K74" s="5">
        <v>11</v>
      </c>
      <c r="L74" s="5">
        <v>12</v>
      </c>
    </row>
    <row r="75" spans="1:12" s="1" customFormat="1" ht="22.5" customHeight="1">
      <c r="A75" s="97" t="s">
        <v>34</v>
      </c>
      <c r="B75" s="97"/>
      <c r="C75" s="97"/>
      <c r="D75" s="97"/>
      <c r="E75" s="97"/>
      <c r="F75" s="97"/>
      <c r="G75" s="97"/>
      <c r="H75" s="97"/>
      <c r="I75" s="97"/>
      <c r="J75" s="97"/>
      <c r="K75" s="97"/>
      <c r="L75" s="97"/>
    </row>
    <row r="76" spans="1:12" ht="54" customHeight="1">
      <c r="A76" s="56" t="s">
        <v>60</v>
      </c>
      <c r="B76" s="80" t="s">
        <v>133</v>
      </c>
      <c r="C76" s="37">
        <f>D76+E76</f>
        <v>9000</v>
      </c>
      <c r="D76" s="38">
        <v>9000</v>
      </c>
      <c r="E76" s="38">
        <v>0</v>
      </c>
      <c r="F76" s="31">
        <f>+G76+H76</f>
        <v>9450</v>
      </c>
      <c r="G76" s="33">
        <v>9450</v>
      </c>
      <c r="H76" s="38">
        <v>0</v>
      </c>
      <c r="I76" s="37">
        <f>J76+K76</f>
        <v>9900</v>
      </c>
      <c r="J76" s="33">
        <v>9900</v>
      </c>
      <c r="K76" s="38">
        <v>0</v>
      </c>
      <c r="L76" s="5" t="s">
        <v>16</v>
      </c>
    </row>
    <row r="77" spans="1:12" s="1" customFormat="1" ht="22.5" customHeight="1">
      <c r="A77" s="97" t="s">
        <v>35</v>
      </c>
      <c r="B77" s="97"/>
      <c r="C77" s="97"/>
      <c r="D77" s="97"/>
      <c r="E77" s="97"/>
      <c r="F77" s="97"/>
      <c r="G77" s="97"/>
      <c r="H77" s="97"/>
      <c r="I77" s="97"/>
      <c r="J77" s="97"/>
      <c r="K77" s="97"/>
      <c r="L77" s="97"/>
    </row>
    <row r="78" spans="1:12" ht="56.25" customHeight="1">
      <c r="A78" s="56" t="s">
        <v>93</v>
      </c>
      <c r="B78" s="80" t="s">
        <v>133</v>
      </c>
      <c r="C78" s="37">
        <f>D78+E78</f>
        <v>30000</v>
      </c>
      <c r="D78" s="38">
        <v>30000</v>
      </c>
      <c r="E78" s="38">
        <v>0</v>
      </c>
      <c r="F78" s="31">
        <f>+G78+H78</f>
        <v>31500</v>
      </c>
      <c r="G78" s="33">
        <v>31500</v>
      </c>
      <c r="H78" s="38">
        <v>0</v>
      </c>
      <c r="I78" s="37">
        <f>J78+K78</f>
        <v>33000</v>
      </c>
      <c r="J78" s="33">
        <v>33000</v>
      </c>
      <c r="K78" s="38">
        <v>0</v>
      </c>
      <c r="L78" s="5" t="s">
        <v>16</v>
      </c>
    </row>
    <row r="79" spans="1:12" s="1" customFormat="1" ht="18.75" customHeight="1">
      <c r="A79" s="97" t="s">
        <v>27</v>
      </c>
      <c r="B79" s="97"/>
      <c r="C79" s="97"/>
      <c r="D79" s="97"/>
      <c r="E79" s="97"/>
      <c r="F79" s="97"/>
      <c r="G79" s="97"/>
      <c r="H79" s="97"/>
      <c r="I79" s="97"/>
      <c r="J79" s="97"/>
      <c r="K79" s="97"/>
      <c r="L79" s="97"/>
    </row>
    <row r="80" spans="1:12" s="1" customFormat="1" ht="20.25" customHeight="1">
      <c r="A80" s="112" t="s">
        <v>57</v>
      </c>
      <c r="B80" s="112"/>
      <c r="C80" s="112"/>
      <c r="D80" s="112"/>
      <c r="E80" s="112"/>
      <c r="F80" s="112"/>
      <c r="G80" s="112"/>
      <c r="H80" s="112"/>
      <c r="I80" s="112"/>
      <c r="J80" s="112"/>
      <c r="K80" s="112"/>
      <c r="L80" s="112"/>
    </row>
    <row r="81" spans="1:12" s="1" customFormat="1" ht="29.25" customHeight="1">
      <c r="A81" s="91" t="s">
        <v>58</v>
      </c>
      <c r="B81" s="91"/>
      <c r="C81" s="91"/>
      <c r="D81" s="91"/>
      <c r="E81" s="91"/>
      <c r="F81" s="91"/>
      <c r="G81" s="91"/>
      <c r="H81" s="91"/>
      <c r="I81" s="91"/>
      <c r="J81" s="91"/>
      <c r="K81" s="91"/>
      <c r="L81" s="91"/>
    </row>
    <row r="82" spans="1:12" ht="62.25" customHeight="1">
      <c r="A82" s="44" t="s">
        <v>94</v>
      </c>
      <c r="B82" s="2"/>
      <c r="C82" s="37">
        <f>+D82+E82</f>
        <v>2390210</v>
      </c>
      <c r="D82" s="37">
        <f>+D83+D84</f>
        <v>2390210</v>
      </c>
      <c r="E82" s="37">
        <f>+E83+E84</f>
        <v>0</v>
      </c>
      <c r="F82" s="31">
        <f>+G82+H82</f>
        <v>2516900</v>
      </c>
      <c r="G82" s="37">
        <f>+G83+G84</f>
        <v>2516900</v>
      </c>
      <c r="H82" s="37">
        <f>+H83+H84</f>
        <v>0</v>
      </c>
      <c r="I82" s="37">
        <f>+K82+J82</f>
        <v>2642700</v>
      </c>
      <c r="J82" s="37">
        <f>+J83+J84</f>
        <v>2642700</v>
      </c>
      <c r="K82" s="37">
        <f>+K83+K84</f>
        <v>0</v>
      </c>
      <c r="L82" s="4" t="s">
        <v>80</v>
      </c>
    </row>
    <row r="83" spans="1:12" ht="81" customHeight="1">
      <c r="A83" s="39" t="s">
        <v>55</v>
      </c>
      <c r="B83" s="80" t="s">
        <v>133</v>
      </c>
      <c r="C83" s="37">
        <f>+D83+E83</f>
        <v>1783597</v>
      </c>
      <c r="D83" s="38">
        <v>1783597</v>
      </c>
      <c r="E83" s="38">
        <v>0</v>
      </c>
      <c r="F83" s="31">
        <f>+G83+H83</f>
        <v>1878130</v>
      </c>
      <c r="G83" s="33">
        <v>1878130</v>
      </c>
      <c r="H83" s="38">
        <v>0</v>
      </c>
      <c r="I83" s="37">
        <f>J83+K83</f>
        <v>1972000</v>
      </c>
      <c r="J83" s="33">
        <v>1972000</v>
      </c>
      <c r="K83" s="38">
        <v>0</v>
      </c>
      <c r="L83" s="42" t="s">
        <v>80</v>
      </c>
    </row>
    <row r="84" spans="1:12" ht="78.75" customHeight="1">
      <c r="A84" s="39" t="s">
        <v>56</v>
      </c>
      <c r="B84" s="80" t="s">
        <v>133</v>
      </c>
      <c r="C84" s="37">
        <f>+D84+E84</f>
        <v>606613</v>
      </c>
      <c r="D84" s="38">
        <v>606613</v>
      </c>
      <c r="E84" s="38">
        <v>0</v>
      </c>
      <c r="F84" s="31">
        <f>+G84+H84</f>
        <v>638770</v>
      </c>
      <c r="G84" s="33">
        <v>638770</v>
      </c>
      <c r="H84" s="38">
        <v>0</v>
      </c>
      <c r="I84" s="37">
        <f>J84+K84</f>
        <v>670700</v>
      </c>
      <c r="J84" s="33">
        <v>670700</v>
      </c>
      <c r="K84" s="38">
        <v>0</v>
      </c>
      <c r="L84" s="42" t="s">
        <v>80</v>
      </c>
    </row>
    <row r="85" spans="1:12" ht="20.25" customHeight="1">
      <c r="A85" s="97" t="s">
        <v>28</v>
      </c>
      <c r="B85" s="97"/>
      <c r="C85" s="97"/>
      <c r="D85" s="97"/>
      <c r="E85" s="97"/>
      <c r="F85" s="97"/>
      <c r="G85" s="97"/>
      <c r="H85" s="97"/>
      <c r="I85" s="97"/>
      <c r="J85" s="97"/>
      <c r="K85" s="97"/>
      <c r="L85" s="97"/>
    </row>
    <row r="86" spans="1:12" ht="30" customHeight="1">
      <c r="A86" s="119" t="s">
        <v>52</v>
      </c>
      <c r="B86" s="119"/>
      <c r="C86" s="119"/>
      <c r="D86" s="119"/>
      <c r="E86" s="119"/>
      <c r="F86" s="119"/>
      <c r="G86" s="119"/>
      <c r="H86" s="119"/>
      <c r="I86" s="119"/>
      <c r="J86" s="119"/>
      <c r="K86" s="119"/>
      <c r="L86" s="119"/>
    </row>
    <row r="87" spans="1:12" ht="24.75" customHeight="1">
      <c r="A87" s="96" t="s">
        <v>53</v>
      </c>
      <c r="B87" s="96"/>
      <c r="C87" s="96"/>
      <c r="D87" s="96"/>
      <c r="E87" s="96"/>
      <c r="F87" s="96"/>
      <c r="G87" s="96"/>
      <c r="H87" s="96"/>
      <c r="I87" s="96"/>
      <c r="J87" s="96"/>
      <c r="K87" s="96"/>
      <c r="L87" s="96"/>
    </row>
    <row r="88" spans="1:12" s="1" customFormat="1" ht="78" customHeight="1">
      <c r="A88" s="58" t="s">
        <v>140</v>
      </c>
      <c r="B88" s="80" t="s">
        <v>133</v>
      </c>
      <c r="C88" s="37">
        <f>+D88+E88</f>
        <v>312516</v>
      </c>
      <c r="D88" s="37">
        <v>312516</v>
      </c>
      <c r="E88" s="37">
        <v>0</v>
      </c>
      <c r="F88" s="37">
        <f>G88+H88</f>
        <v>0</v>
      </c>
      <c r="G88" s="37">
        <v>0</v>
      </c>
      <c r="H88" s="37">
        <v>0</v>
      </c>
      <c r="I88" s="37">
        <f>J88+K88</f>
        <v>0</v>
      </c>
      <c r="J88" s="37">
        <v>0</v>
      </c>
      <c r="K88" s="37">
        <v>0</v>
      </c>
      <c r="L88" s="59"/>
    </row>
    <row r="89" spans="1:12" s="1" customFormat="1" ht="25.5" customHeight="1">
      <c r="A89" s="92" t="s">
        <v>29</v>
      </c>
      <c r="B89" s="92"/>
      <c r="C89" s="92"/>
      <c r="D89" s="92"/>
      <c r="E89" s="92"/>
      <c r="F89" s="92"/>
      <c r="G89" s="92"/>
      <c r="H89" s="92"/>
      <c r="I89" s="92"/>
      <c r="J89" s="92"/>
      <c r="K89" s="92"/>
      <c r="L89" s="92"/>
    </row>
    <row r="90" spans="1:12" s="1" customFormat="1" ht="20.25" customHeight="1">
      <c r="A90" s="119" t="s">
        <v>51</v>
      </c>
      <c r="B90" s="119"/>
      <c r="C90" s="119"/>
      <c r="D90" s="119"/>
      <c r="E90" s="119"/>
      <c r="F90" s="119"/>
      <c r="G90" s="119"/>
      <c r="H90" s="119"/>
      <c r="I90" s="119"/>
      <c r="J90" s="119"/>
      <c r="K90" s="119"/>
      <c r="L90" s="119"/>
    </row>
    <row r="91" spans="1:12" s="19" customFormat="1" ht="12.75" customHeight="1">
      <c r="A91" s="13"/>
      <c r="B91" s="79"/>
      <c r="C91" s="14"/>
      <c r="D91" s="15"/>
      <c r="E91" s="15"/>
      <c r="F91" s="16"/>
      <c r="G91" s="17"/>
      <c r="H91" s="15"/>
      <c r="I91" s="14"/>
      <c r="J91" s="17"/>
      <c r="K91" s="15"/>
      <c r="L91" s="18"/>
    </row>
    <row r="92" spans="1:12" s="89" customFormat="1" ht="19.5" customHeight="1">
      <c r="A92" s="86"/>
      <c r="B92" s="87"/>
      <c r="C92" s="88"/>
      <c r="D92" s="88"/>
      <c r="E92" s="88"/>
      <c r="F92" s="88"/>
      <c r="G92" s="88"/>
      <c r="H92" s="88"/>
      <c r="I92" s="95" t="s">
        <v>68</v>
      </c>
      <c r="J92" s="95"/>
      <c r="K92" s="95"/>
      <c r="L92" s="95"/>
    </row>
    <row r="93" spans="1:12" s="89" customFormat="1" ht="14.25">
      <c r="A93" s="29">
        <v>1</v>
      </c>
      <c r="B93" s="29">
        <v>2</v>
      </c>
      <c r="C93" s="29">
        <v>3</v>
      </c>
      <c r="D93" s="29">
        <v>4</v>
      </c>
      <c r="E93" s="29">
        <v>5</v>
      </c>
      <c r="F93" s="29">
        <v>6</v>
      </c>
      <c r="G93" s="29">
        <v>7</v>
      </c>
      <c r="H93" s="29">
        <v>8</v>
      </c>
      <c r="I93" s="29">
        <v>9</v>
      </c>
      <c r="J93" s="5">
        <v>10</v>
      </c>
      <c r="K93" s="5">
        <v>11</v>
      </c>
      <c r="L93" s="5">
        <v>12</v>
      </c>
    </row>
    <row r="94" spans="1:12" s="1" customFormat="1" ht="23.25" customHeight="1">
      <c r="A94" s="98" t="s">
        <v>45</v>
      </c>
      <c r="B94" s="98"/>
      <c r="C94" s="98"/>
      <c r="D94" s="98"/>
      <c r="E94" s="98"/>
      <c r="F94" s="98"/>
      <c r="G94" s="98"/>
      <c r="H94" s="98"/>
      <c r="I94" s="98"/>
      <c r="J94" s="98"/>
      <c r="K94" s="98"/>
      <c r="L94" s="98"/>
    </row>
    <row r="95" spans="1:12" ht="24" customHeight="1">
      <c r="A95" s="60" t="s">
        <v>11</v>
      </c>
      <c r="B95" s="83"/>
      <c r="C95" s="31">
        <f>D95+E95</f>
        <v>1182133</v>
      </c>
      <c r="D95" s="31">
        <f>D96+D97</f>
        <v>1182133</v>
      </c>
      <c r="E95" s="31">
        <f>E96+E97</f>
        <v>0</v>
      </c>
      <c r="F95" s="31">
        <f>G95+H95</f>
        <v>1258146</v>
      </c>
      <c r="G95" s="31">
        <f>G96+G97</f>
        <v>1258146</v>
      </c>
      <c r="H95" s="31">
        <f>H96+H97</f>
        <v>0</v>
      </c>
      <c r="I95" s="31">
        <f>J95+K95</f>
        <v>1347707</v>
      </c>
      <c r="J95" s="31">
        <f>J96+J97</f>
        <v>1347707</v>
      </c>
      <c r="K95" s="31">
        <f>K96+K97</f>
        <v>0</v>
      </c>
      <c r="L95" s="12"/>
    </row>
    <row r="96" spans="1:12" ht="78" customHeight="1">
      <c r="A96" s="61" t="s">
        <v>141</v>
      </c>
      <c r="B96" s="80" t="s">
        <v>133</v>
      </c>
      <c r="C96" s="37">
        <f>D96+E96</f>
        <v>16100</v>
      </c>
      <c r="D96" s="37">
        <v>16100</v>
      </c>
      <c r="E96" s="37">
        <v>0</v>
      </c>
      <c r="F96" s="37">
        <f>G96+H96</f>
        <v>0</v>
      </c>
      <c r="G96" s="37">
        <v>0</v>
      </c>
      <c r="H96" s="37">
        <v>0</v>
      </c>
      <c r="I96" s="37">
        <f>J96+K96</f>
        <v>0</v>
      </c>
      <c r="J96" s="37">
        <v>0</v>
      </c>
      <c r="K96" s="37">
        <v>0</v>
      </c>
      <c r="L96" s="42" t="s">
        <v>80</v>
      </c>
    </row>
    <row r="97" spans="1:12" ht="31.5" customHeight="1">
      <c r="A97" s="61" t="s">
        <v>101</v>
      </c>
      <c r="B97" s="84"/>
      <c r="C97" s="37">
        <f>E97+D97</f>
        <v>1166033</v>
      </c>
      <c r="D97" s="37">
        <f>+D98+D99+D100+D101+D102+D103</f>
        <v>1166033</v>
      </c>
      <c r="E97" s="37">
        <f>+E98+E99+E100+E101+E102+E103</f>
        <v>0</v>
      </c>
      <c r="F97" s="37">
        <f>H97+G97</f>
        <v>1258146</v>
      </c>
      <c r="G97" s="37">
        <f>+G98+G99+G100+G101+G102+G103</f>
        <v>1258146</v>
      </c>
      <c r="H97" s="37">
        <f>+H98+H99+H100+H101+H102+H103</f>
        <v>0</v>
      </c>
      <c r="I97" s="37">
        <f>K97+J97</f>
        <v>1347707</v>
      </c>
      <c r="J97" s="37">
        <f>+J98+J99+J100+J101+J102+J103</f>
        <v>1347707</v>
      </c>
      <c r="K97" s="37">
        <f>+K98+K99+K100+K101+K102+K103</f>
        <v>0</v>
      </c>
      <c r="L97" s="12"/>
    </row>
    <row r="98" spans="1:12" ht="42" customHeight="1">
      <c r="A98" s="41" t="s">
        <v>95</v>
      </c>
      <c r="B98" s="80" t="s">
        <v>133</v>
      </c>
      <c r="C98" s="37">
        <f aca="true" t="shared" si="6" ref="C98:C103">D98+E98</f>
        <v>23832</v>
      </c>
      <c r="D98" s="38">
        <v>23832</v>
      </c>
      <c r="E98" s="38">
        <v>0</v>
      </c>
      <c r="F98" s="31">
        <f>+G98+H98</f>
        <v>25769</v>
      </c>
      <c r="G98" s="33">
        <v>25769</v>
      </c>
      <c r="H98" s="38">
        <v>0</v>
      </c>
      <c r="I98" s="37">
        <f aca="true" t="shared" si="7" ref="I98:I103">J98+K98</f>
        <v>27649</v>
      </c>
      <c r="J98" s="33">
        <v>27649</v>
      </c>
      <c r="K98" s="38">
        <v>0</v>
      </c>
      <c r="L98" s="42" t="s">
        <v>80</v>
      </c>
    </row>
    <row r="99" spans="1:12" ht="40.5" customHeight="1">
      <c r="A99" s="36" t="s">
        <v>97</v>
      </c>
      <c r="B99" s="80" t="s">
        <v>133</v>
      </c>
      <c r="C99" s="37">
        <f t="shared" si="6"/>
        <v>47664</v>
      </c>
      <c r="D99" s="38">
        <v>47664</v>
      </c>
      <c r="E99" s="38">
        <v>0</v>
      </c>
      <c r="F99" s="31">
        <f>+G99+H99</f>
        <v>51538</v>
      </c>
      <c r="G99" s="33">
        <v>51538</v>
      </c>
      <c r="H99" s="38">
        <v>0</v>
      </c>
      <c r="I99" s="37">
        <f t="shared" si="7"/>
        <v>55298</v>
      </c>
      <c r="J99" s="33">
        <v>55298</v>
      </c>
      <c r="K99" s="38">
        <v>0</v>
      </c>
      <c r="L99" s="4" t="s">
        <v>80</v>
      </c>
    </row>
    <row r="100" spans="1:12" s="19" customFormat="1" ht="45" customHeight="1">
      <c r="A100" s="41" t="s">
        <v>98</v>
      </c>
      <c r="B100" s="80" t="s">
        <v>133</v>
      </c>
      <c r="C100" s="37">
        <f t="shared" si="6"/>
        <v>324062</v>
      </c>
      <c r="D100" s="38">
        <v>324062</v>
      </c>
      <c r="E100" s="38">
        <v>0</v>
      </c>
      <c r="F100" s="31">
        <f>+G100+H100</f>
        <v>350236</v>
      </c>
      <c r="G100" s="33">
        <v>350236</v>
      </c>
      <c r="H100" s="38">
        <v>0</v>
      </c>
      <c r="I100" s="37">
        <f t="shared" si="7"/>
        <v>375785</v>
      </c>
      <c r="J100" s="33">
        <v>375785</v>
      </c>
      <c r="K100" s="38">
        <v>0</v>
      </c>
      <c r="L100" s="42" t="s">
        <v>80</v>
      </c>
    </row>
    <row r="101" spans="1:12" ht="53.25" customHeight="1">
      <c r="A101" s="40" t="s">
        <v>46</v>
      </c>
      <c r="B101" s="80" t="s">
        <v>133</v>
      </c>
      <c r="C101" s="37">
        <f t="shared" si="6"/>
        <v>30300</v>
      </c>
      <c r="D101" s="38">
        <v>30300</v>
      </c>
      <c r="E101" s="38">
        <v>0</v>
      </c>
      <c r="F101" s="31">
        <f>+G101+H101</f>
        <v>30300</v>
      </c>
      <c r="G101" s="33">
        <v>30300</v>
      </c>
      <c r="H101" s="38">
        <v>0</v>
      </c>
      <c r="I101" s="37">
        <f t="shared" si="7"/>
        <v>30300</v>
      </c>
      <c r="J101" s="33">
        <v>30300</v>
      </c>
      <c r="K101" s="38">
        <v>0</v>
      </c>
      <c r="L101" s="42" t="s">
        <v>80</v>
      </c>
    </row>
    <row r="102" spans="1:12" ht="69" customHeight="1">
      <c r="A102" s="41" t="s">
        <v>99</v>
      </c>
      <c r="B102" s="80" t="s">
        <v>133</v>
      </c>
      <c r="C102" s="37">
        <f t="shared" si="6"/>
        <v>643464</v>
      </c>
      <c r="D102" s="38">
        <v>643464</v>
      </c>
      <c r="E102" s="38">
        <v>0</v>
      </c>
      <c r="F102" s="31">
        <f>+G102+H102</f>
        <v>695763</v>
      </c>
      <c r="G102" s="33">
        <v>695763</v>
      </c>
      <c r="H102" s="38">
        <v>0</v>
      </c>
      <c r="I102" s="37">
        <f t="shared" si="7"/>
        <v>746523</v>
      </c>
      <c r="J102" s="33">
        <v>746523</v>
      </c>
      <c r="K102" s="38">
        <v>0</v>
      </c>
      <c r="L102" s="42" t="s">
        <v>15</v>
      </c>
    </row>
    <row r="103" spans="1:12" ht="42.75" customHeight="1">
      <c r="A103" s="36" t="s">
        <v>100</v>
      </c>
      <c r="B103" s="2" t="s">
        <v>133</v>
      </c>
      <c r="C103" s="37">
        <f t="shared" si="6"/>
        <v>96711</v>
      </c>
      <c r="D103" s="38">
        <v>96711</v>
      </c>
      <c r="E103" s="38">
        <v>0</v>
      </c>
      <c r="F103" s="31">
        <f>+G103</f>
        <v>104540</v>
      </c>
      <c r="G103" s="33">
        <v>104540</v>
      </c>
      <c r="H103" s="38">
        <v>0</v>
      </c>
      <c r="I103" s="37">
        <f t="shared" si="7"/>
        <v>112152</v>
      </c>
      <c r="J103" s="33">
        <v>112152</v>
      </c>
      <c r="K103" s="38">
        <v>0</v>
      </c>
      <c r="L103" s="4" t="s">
        <v>15</v>
      </c>
    </row>
    <row r="104" spans="1:12" s="19" customFormat="1" ht="12.75" customHeight="1">
      <c r="A104" s="13"/>
      <c r="B104" s="79"/>
      <c r="C104" s="14"/>
      <c r="D104" s="15"/>
      <c r="E104" s="15"/>
      <c r="F104" s="16"/>
      <c r="G104" s="17"/>
      <c r="H104" s="15"/>
      <c r="I104" s="14"/>
      <c r="J104" s="17"/>
      <c r="K104" s="15"/>
      <c r="L104" s="18"/>
    </row>
    <row r="105" spans="1:12" ht="18.75" customHeight="1">
      <c r="A105" s="97" t="s">
        <v>30</v>
      </c>
      <c r="B105" s="97"/>
      <c r="C105" s="97"/>
      <c r="D105" s="97"/>
      <c r="E105" s="97"/>
      <c r="F105" s="97"/>
      <c r="G105" s="97"/>
      <c r="H105" s="97"/>
      <c r="I105" s="97"/>
      <c r="J105" s="97"/>
      <c r="K105" s="97"/>
      <c r="L105" s="97"/>
    </row>
    <row r="106" spans="1:12" ht="18.75" customHeight="1">
      <c r="A106" s="112" t="s">
        <v>102</v>
      </c>
      <c r="B106" s="112"/>
      <c r="C106" s="112"/>
      <c r="D106" s="112"/>
      <c r="E106" s="112"/>
      <c r="F106" s="112"/>
      <c r="G106" s="112"/>
      <c r="H106" s="112"/>
      <c r="I106" s="112"/>
      <c r="J106" s="112"/>
      <c r="K106" s="112"/>
      <c r="L106" s="112"/>
    </row>
    <row r="107" spans="1:12" ht="18.75" customHeight="1">
      <c r="A107" s="113" t="s">
        <v>18</v>
      </c>
      <c r="B107" s="113"/>
      <c r="C107" s="113"/>
      <c r="D107" s="113"/>
      <c r="E107" s="113"/>
      <c r="F107" s="113"/>
      <c r="G107" s="113"/>
      <c r="H107" s="113"/>
      <c r="I107" s="113"/>
      <c r="J107" s="113"/>
      <c r="K107" s="113"/>
      <c r="L107" s="113"/>
    </row>
    <row r="108" spans="1:12" ht="29.25" customHeight="1">
      <c r="A108" s="35" t="s">
        <v>11</v>
      </c>
      <c r="B108" s="83"/>
      <c r="C108" s="63">
        <f>+D108+E108</f>
        <v>96800</v>
      </c>
      <c r="D108" s="63">
        <f>+D109</f>
        <v>96800</v>
      </c>
      <c r="E108" s="63">
        <f>+E109</f>
        <v>0</v>
      </c>
      <c r="F108" s="63">
        <f>+G108+H108</f>
        <v>101900</v>
      </c>
      <c r="G108" s="63">
        <f>+G109</f>
        <v>101900</v>
      </c>
      <c r="H108" s="63">
        <f>+H109</f>
        <v>0</v>
      </c>
      <c r="I108" s="63">
        <f>+J108+K108</f>
        <v>107000</v>
      </c>
      <c r="J108" s="63">
        <f>+J109</f>
        <v>107000</v>
      </c>
      <c r="K108" s="63">
        <f>+K109</f>
        <v>0</v>
      </c>
      <c r="L108" s="62"/>
    </row>
    <row r="109" spans="1:12" ht="57.75" customHeight="1">
      <c r="A109" s="64" t="s">
        <v>103</v>
      </c>
      <c r="B109" s="80" t="s">
        <v>133</v>
      </c>
      <c r="C109" s="37">
        <f>D109+E109</f>
        <v>96800</v>
      </c>
      <c r="D109" s="38">
        <v>96800</v>
      </c>
      <c r="E109" s="38">
        <v>0</v>
      </c>
      <c r="F109" s="37">
        <f>G109+H109</f>
        <v>101900</v>
      </c>
      <c r="G109" s="33">
        <v>101900</v>
      </c>
      <c r="H109" s="38">
        <v>0</v>
      </c>
      <c r="I109" s="37">
        <f>J109+K109</f>
        <v>107000</v>
      </c>
      <c r="J109" s="33">
        <v>107000</v>
      </c>
      <c r="K109" s="38">
        <v>0</v>
      </c>
      <c r="L109" s="42" t="s">
        <v>80</v>
      </c>
    </row>
    <row r="110" spans="1:12" ht="18" customHeight="1">
      <c r="A110" s="103" t="s">
        <v>104</v>
      </c>
      <c r="B110" s="103"/>
      <c r="C110" s="103"/>
      <c r="D110" s="103"/>
      <c r="E110" s="103"/>
      <c r="F110" s="103"/>
      <c r="G110" s="103"/>
      <c r="H110" s="103"/>
      <c r="I110" s="103"/>
      <c r="J110" s="103"/>
      <c r="K110" s="103"/>
      <c r="L110" s="103"/>
    </row>
    <row r="111" spans="1:12" s="1" customFormat="1" ht="22.5" customHeight="1">
      <c r="A111" s="98" t="s">
        <v>105</v>
      </c>
      <c r="B111" s="98"/>
      <c r="C111" s="98"/>
      <c r="D111" s="98"/>
      <c r="E111" s="98"/>
      <c r="F111" s="98"/>
      <c r="G111" s="98"/>
      <c r="H111" s="98"/>
      <c r="I111" s="98"/>
      <c r="J111" s="98"/>
      <c r="K111" s="98"/>
      <c r="L111" s="98"/>
    </row>
    <row r="112" spans="1:12" s="19" customFormat="1" ht="12.75" customHeight="1">
      <c r="A112" s="13"/>
      <c r="B112" s="79"/>
      <c r="C112" s="14"/>
      <c r="D112" s="15"/>
      <c r="E112" s="15"/>
      <c r="F112" s="16"/>
      <c r="G112" s="17"/>
      <c r="H112" s="15"/>
      <c r="I112" s="14"/>
      <c r="J112" s="17"/>
      <c r="K112" s="15"/>
      <c r="L112" s="18"/>
    </row>
    <row r="113" spans="1:12" s="89" customFormat="1" ht="19.5" customHeight="1">
      <c r="A113" s="86"/>
      <c r="B113" s="87"/>
      <c r="C113" s="88"/>
      <c r="D113" s="88"/>
      <c r="E113" s="88"/>
      <c r="F113" s="88"/>
      <c r="G113" s="88"/>
      <c r="H113" s="88"/>
      <c r="I113" s="95" t="s">
        <v>68</v>
      </c>
      <c r="J113" s="95"/>
      <c r="K113" s="95"/>
      <c r="L113" s="95"/>
    </row>
    <row r="114" spans="1:12" s="89" customFormat="1" ht="14.25">
      <c r="A114" s="29">
        <v>1</v>
      </c>
      <c r="B114" s="29">
        <v>2</v>
      </c>
      <c r="C114" s="29">
        <v>3</v>
      </c>
      <c r="D114" s="29">
        <v>4</v>
      </c>
      <c r="E114" s="29">
        <v>5</v>
      </c>
      <c r="F114" s="29">
        <v>6</v>
      </c>
      <c r="G114" s="29">
        <v>7</v>
      </c>
      <c r="H114" s="29">
        <v>8</v>
      </c>
      <c r="I114" s="29">
        <v>9</v>
      </c>
      <c r="J114" s="5">
        <v>10</v>
      </c>
      <c r="K114" s="5">
        <v>11</v>
      </c>
      <c r="L114" s="5">
        <v>12</v>
      </c>
    </row>
    <row r="115" spans="1:12" ht="21" customHeight="1">
      <c r="A115" s="35" t="s">
        <v>11</v>
      </c>
      <c r="B115" s="83"/>
      <c r="C115" s="31">
        <f>D115+E115</f>
        <v>1198700</v>
      </c>
      <c r="D115" s="31">
        <f>+D117+D121</f>
        <v>1198700</v>
      </c>
      <c r="E115" s="31">
        <f>+E117</f>
        <v>0</v>
      </c>
      <c r="F115" s="37">
        <f>G115+H115</f>
        <v>1262300</v>
      </c>
      <c r="G115" s="31">
        <f>+G117+G121</f>
        <v>1262300</v>
      </c>
      <c r="H115" s="31">
        <f>+H117</f>
        <v>0</v>
      </c>
      <c r="I115" s="37">
        <f>K115+J115</f>
        <v>1325475</v>
      </c>
      <c r="J115" s="31">
        <f>+J117+J121</f>
        <v>1325475</v>
      </c>
      <c r="K115" s="31">
        <f>+K117</f>
        <v>0</v>
      </c>
      <c r="L115" s="32"/>
    </row>
    <row r="116" spans="1:12" ht="21" customHeight="1">
      <c r="A116" s="92" t="s">
        <v>22</v>
      </c>
      <c r="B116" s="92"/>
      <c r="C116" s="92"/>
      <c r="D116" s="92"/>
      <c r="E116" s="92"/>
      <c r="F116" s="92"/>
      <c r="G116" s="92"/>
      <c r="H116" s="92"/>
      <c r="I116" s="92"/>
      <c r="J116" s="92"/>
      <c r="K116" s="92"/>
      <c r="L116" s="92"/>
    </row>
    <row r="117" spans="1:12" ht="48.75" customHeight="1">
      <c r="A117" s="61" t="s">
        <v>106</v>
      </c>
      <c r="B117" s="84"/>
      <c r="C117" s="37">
        <f>D117+E117</f>
        <v>175400</v>
      </c>
      <c r="D117" s="37">
        <f>+D118+D119</f>
        <v>175400</v>
      </c>
      <c r="E117" s="37">
        <f>+E118+E119</f>
        <v>0</v>
      </c>
      <c r="F117" s="31">
        <f>G117+H117</f>
        <v>184700</v>
      </c>
      <c r="G117" s="37">
        <f>+G118+G119</f>
        <v>184700</v>
      </c>
      <c r="H117" s="37">
        <f>+H118+H119</f>
        <v>0</v>
      </c>
      <c r="I117" s="37">
        <f>J117+K117</f>
        <v>193975</v>
      </c>
      <c r="J117" s="37">
        <f>+J118+J119</f>
        <v>193975</v>
      </c>
      <c r="K117" s="37">
        <f>+K118+K119</f>
        <v>0</v>
      </c>
      <c r="L117" s="4"/>
    </row>
    <row r="118" spans="1:12" ht="42" customHeight="1">
      <c r="A118" s="65" t="s">
        <v>36</v>
      </c>
      <c r="B118" s="2" t="s">
        <v>133</v>
      </c>
      <c r="C118" s="37">
        <f>D118+E118</f>
        <v>33600</v>
      </c>
      <c r="D118" s="38">
        <v>33600</v>
      </c>
      <c r="E118" s="38">
        <v>0</v>
      </c>
      <c r="F118" s="31">
        <f>+G118+H118</f>
        <v>35381</v>
      </c>
      <c r="G118" s="33">
        <v>35381</v>
      </c>
      <c r="H118" s="33">
        <f>ROUND(E118*1.104,0)</f>
        <v>0</v>
      </c>
      <c r="I118" s="37">
        <f>J118+K118</f>
        <v>37150</v>
      </c>
      <c r="J118" s="33">
        <v>37150</v>
      </c>
      <c r="K118" s="38">
        <v>0</v>
      </c>
      <c r="L118" s="4" t="s">
        <v>80</v>
      </c>
    </row>
    <row r="119" spans="1:12" ht="52.5" customHeight="1">
      <c r="A119" s="36" t="s">
        <v>23</v>
      </c>
      <c r="B119" s="80" t="s">
        <v>133</v>
      </c>
      <c r="C119" s="37">
        <f>D119+E119</f>
        <v>141800</v>
      </c>
      <c r="D119" s="37">
        <v>141800</v>
      </c>
      <c r="E119" s="37">
        <v>0</v>
      </c>
      <c r="F119" s="31">
        <f>G119+H119</f>
        <v>149319</v>
      </c>
      <c r="G119" s="33">
        <v>149319</v>
      </c>
      <c r="H119" s="33">
        <v>0</v>
      </c>
      <c r="I119" s="37">
        <f>J119+K119</f>
        <v>156825</v>
      </c>
      <c r="J119" s="33">
        <v>156825</v>
      </c>
      <c r="K119" s="38">
        <v>0</v>
      </c>
      <c r="L119" s="4" t="s">
        <v>80</v>
      </c>
    </row>
    <row r="120" spans="1:12" ht="19.5" customHeight="1">
      <c r="A120" s="92" t="s">
        <v>24</v>
      </c>
      <c r="B120" s="92"/>
      <c r="C120" s="92"/>
      <c r="D120" s="92"/>
      <c r="E120" s="92"/>
      <c r="F120" s="92"/>
      <c r="G120" s="92"/>
      <c r="H120" s="92"/>
      <c r="I120" s="92"/>
      <c r="J120" s="92"/>
      <c r="K120" s="92"/>
      <c r="L120" s="92"/>
    </row>
    <row r="121" spans="1:12" ht="30" customHeight="1">
      <c r="A121" s="66" t="s">
        <v>107</v>
      </c>
      <c r="B121" s="80" t="s">
        <v>133</v>
      </c>
      <c r="C121" s="37">
        <f>D121+E121</f>
        <v>1023300</v>
      </c>
      <c r="D121" s="37">
        <v>1023300</v>
      </c>
      <c r="E121" s="37">
        <v>0</v>
      </c>
      <c r="F121" s="31">
        <f>G121+H121</f>
        <v>1077600</v>
      </c>
      <c r="G121" s="31">
        <v>1077600</v>
      </c>
      <c r="H121" s="31">
        <v>0</v>
      </c>
      <c r="I121" s="37">
        <f>J121+K121</f>
        <v>1131500</v>
      </c>
      <c r="J121" s="31">
        <v>1131500</v>
      </c>
      <c r="K121" s="38">
        <v>0</v>
      </c>
      <c r="L121" s="42" t="s">
        <v>80</v>
      </c>
    </row>
    <row r="122" spans="1:12" ht="26.25" customHeight="1">
      <c r="A122" s="103" t="s">
        <v>108</v>
      </c>
      <c r="B122" s="103"/>
      <c r="C122" s="103"/>
      <c r="D122" s="103"/>
      <c r="E122" s="103"/>
      <c r="F122" s="103"/>
      <c r="G122" s="103"/>
      <c r="H122" s="103"/>
      <c r="I122" s="103"/>
      <c r="J122" s="103"/>
      <c r="K122" s="103"/>
      <c r="L122" s="103"/>
    </row>
    <row r="123" spans="1:12" ht="22.5" customHeight="1">
      <c r="A123" s="98" t="s">
        <v>109</v>
      </c>
      <c r="B123" s="98"/>
      <c r="C123" s="98"/>
      <c r="D123" s="98"/>
      <c r="E123" s="98"/>
      <c r="F123" s="98"/>
      <c r="G123" s="98"/>
      <c r="H123" s="98"/>
      <c r="I123" s="98"/>
      <c r="J123" s="98"/>
      <c r="K123" s="98"/>
      <c r="L123" s="98"/>
    </row>
    <row r="124" spans="1:12" ht="20.25" customHeight="1">
      <c r="A124" s="35" t="s">
        <v>11</v>
      </c>
      <c r="B124" s="83"/>
      <c r="C124" s="31">
        <f>D124+E124</f>
        <v>91263800</v>
      </c>
      <c r="D124" s="31">
        <f>+D126+D127+D131+D136+D138+D139</f>
        <v>91263800</v>
      </c>
      <c r="E124" s="31">
        <f>+E126+E127+E131+E136+E138+E139</f>
        <v>0</v>
      </c>
      <c r="F124" s="37">
        <f>G124+H124</f>
        <v>129237800</v>
      </c>
      <c r="G124" s="31">
        <f>+G126+G127+G131+G136+G138+G139</f>
        <v>129237800</v>
      </c>
      <c r="H124" s="31">
        <f>+H126+H127+H131+H136+H138+H139</f>
        <v>0</v>
      </c>
      <c r="I124" s="37">
        <f>K124+J124</f>
        <v>135669625</v>
      </c>
      <c r="J124" s="31">
        <f>+J126+J127+J131+J136+J138+J139</f>
        <v>135669625</v>
      </c>
      <c r="K124" s="31">
        <f>+K126+K127+K131+K136+K138+K139</f>
        <v>0</v>
      </c>
      <c r="L124" s="10"/>
    </row>
    <row r="125" spans="1:12" s="1" customFormat="1" ht="18.75" customHeight="1">
      <c r="A125" s="92" t="s">
        <v>20</v>
      </c>
      <c r="B125" s="92"/>
      <c r="C125" s="92"/>
      <c r="D125" s="92"/>
      <c r="E125" s="92"/>
      <c r="F125" s="92"/>
      <c r="G125" s="92"/>
      <c r="H125" s="92"/>
      <c r="I125" s="92"/>
      <c r="J125" s="92"/>
      <c r="K125" s="92"/>
      <c r="L125" s="92"/>
    </row>
    <row r="126" spans="1:12" s="1" customFormat="1" ht="87" customHeight="1">
      <c r="A126" s="67" t="s">
        <v>110</v>
      </c>
      <c r="B126" s="80" t="s">
        <v>133</v>
      </c>
      <c r="C126" s="37">
        <f>D126+E126</f>
        <v>31194000</v>
      </c>
      <c r="D126" s="68">
        <v>31194000</v>
      </c>
      <c r="E126" s="33">
        <v>0</v>
      </c>
      <c r="F126" s="31">
        <f>G126+H126</f>
        <v>44912600</v>
      </c>
      <c r="G126" s="33">
        <v>44912600</v>
      </c>
      <c r="H126" s="33">
        <v>0</v>
      </c>
      <c r="I126" s="37">
        <f>J126+K126</f>
        <v>47158200</v>
      </c>
      <c r="J126" s="33">
        <v>47158200</v>
      </c>
      <c r="K126" s="38">
        <v>0</v>
      </c>
      <c r="L126" s="42" t="s">
        <v>80</v>
      </c>
    </row>
    <row r="127" spans="1:12" ht="69.75" customHeight="1">
      <c r="A127" s="44" t="s">
        <v>111</v>
      </c>
      <c r="B127" s="2"/>
      <c r="C127" s="37">
        <f>D127+E127</f>
        <v>2500000</v>
      </c>
      <c r="D127" s="38">
        <f>+D128+D129</f>
        <v>2500000</v>
      </c>
      <c r="E127" s="38">
        <v>0</v>
      </c>
      <c r="F127" s="37">
        <f>G127+H127</f>
        <v>2600000</v>
      </c>
      <c r="G127" s="33">
        <f>+G128+G129</f>
        <v>2600000</v>
      </c>
      <c r="H127" s="33">
        <v>0</v>
      </c>
      <c r="I127" s="37">
        <f>J127+K127</f>
        <v>2700000</v>
      </c>
      <c r="J127" s="33">
        <f>+J128+J129</f>
        <v>2700000</v>
      </c>
      <c r="K127" s="33">
        <v>0</v>
      </c>
      <c r="L127" s="4"/>
    </row>
    <row r="128" spans="1:12" ht="43.5" customHeight="1">
      <c r="A128" s="65" t="s">
        <v>69</v>
      </c>
      <c r="B128" s="80" t="s">
        <v>133</v>
      </c>
      <c r="C128" s="37">
        <f>D128+E128</f>
        <v>500000</v>
      </c>
      <c r="D128" s="38">
        <v>500000</v>
      </c>
      <c r="E128" s="38">
        <v>0</v>
      </c>
      <c r="F128" s="37">
        <f>G128+H128</f>
        <v>520000</v>
      </c>
      <c r="G128" s="33">
        <v>520000</v>
      </c>
      <c r="H128" s="33">
        <v>0</v>
      </c>
      <c r="I128" s="37">
        <f>J128+K128</f>
        <v>540000</v>
      </c>
      <c r="J128" s="33">
        <v>540000</v>
      </c>
      <c r="K128" s="33">
        <v>0</v>
      </c>
      <c r="L128" s="4" t="s">
        <v>80</v>
      </c>
    </row>
    <row r="129" spans="1:12" ht="43.5" customHeight="1">
      <c r="A129" s="65" t="s">
        <v>70</v>
      </c>
      <c r="B129" s="80" t="s">
        <v>133</v>
      </c>
      <c r="C129" s="37">
        <f>D129+E129</f>
        <v>2000000</v>
      </c>
      <c r="D129" s="38">
        <v>2000000</v>
      </c>
      <c r="E129" s="38">
        <v>0</v>
      </c>
      <c r="F129" s="37">
        <f>G129+H129</f>
        <v>2080000</v>
      </c>
      <c r="G129" s="33">
        <v>2080000</v>
      </c>
      <c r="H129" s="33">
        <v>0</v>
      </c>
      <c r="I129" s="37">
        <f>J129+K129</f>
        <v>2160000</v>
      </c>
      <c r="J129" s="33">
        <v>2160000</v>
      </c>
      <c r="K129" s="33">
        <v>0</v>
      </c>
      <c r="L129" s="4" t="s">
        <v>80</v>
      </c>
    </row>
    <row r="130" spans="1:12" ht="21" customHeight="1">
      <c r="A130" s="92" t="s">
        <v>22</v>
      </c>
      <c r="B130" s="92"/>
      <c r="C130" s="92"/>
      <c r="D130" s="92"/>
      <c r="E130" s="92"/>
      <c r="F130" s="92"/>
      <c r="G130" s="92"/>
      <c r="H130" s="92"/>
      <c r="I130" s="92"/>
      <c r="J130" s="92"/>
      <c r="K130" s="92"/>
      <c r="L130" s="92"/>
    </row>
    <row r="131" spans="1:12" s="19" customFormat="1" ht="80.25" customHeight="1">
      <c r="A131" s="65" t="s">
        <v>112</v>
      </c>
      <c r="B131" s="2" t="s">
        <v>133</v>
      </c>
      <c r="C131" s="37">
        <f>D131+E131</f>
        <v>500000</v>
      </c>
      <c r="D131" s="38">
        <v>500000</v>
      </c>
      <c r="E131" s="38">
        <v>0</v>
      </c>
      <c r="F131" s="37">
        <f>G131+H131</f>
        <v>526500</v>
      </c>
      <c r="G131" s="33">
        <v>526500</v>
      </c>
      <c r="H131" s="33">
        <v>0</v>
      </c>
      <c r="I131" s="37">
        <f>J131+K131</f>
        <v>552825</v>
      </c>
      <c r="J131" s="33">
        <v>552825</v>
      </c>
      <c r="K131" s="33">
        <v>0</v>
      </c>
      <c r="L131" s="4" t="s">
        <v>80</v>
      </c>
    </row>
    <row r="132" spans="1:12" s="19" customFormat="1" ht="12.75" customHeight="1">
      <c r="A132" s="13"/>
      <c r="B132" s="79"/>
      <c r="C132" s="14"/>
      <c r="D132" s="15"/>
      <c r="E132" s="15"/>
      <c r="F132" s="16"/>
      <c r="G132" s="17"/>
      <c r="H132" s="15"/>
      <c r="I132" s="14"/>
      <c r="J132" s="17"/>
      <c r="K132" s="15"/>
      <c r="L132" s="18"/>
    </row>
    <row r="133" spans="1:12" s="89" customFormat="1" ht="19.5" customHeight="1">
      <c r="A133" s="86"/>
      <c r="B133" s="87"/>
      <c r="C133" s="88"/>
      <c r="D133" s="88"/>
      <c r="E133" s="88"/>
      <c r="F133" s="88"/>
      <c r="G133" s="88"/>
      <c r="H133" s="88"/>
      <c r="I133" s="95" t="s">
        <v>68</v>
      </c>
      <c r="J133" s="95"/>
      <c r="K133" s="95"/>
      <c r="L133" s="95"/>
    </row>
    <row r="134" spans="1:12" s="89" customFormat="1" ht="14.25">
      <c r="A134" s="29">
        <v>1</v>
      </c>
      <c r="B134" s="29">
        <v>2</v>
      </c>
      <c r="C134" s="29">
        <v>3</v>
      </c>
      <c r="D134" s="29">
        <v>4</v>
      </c>
      <c r="E134" s="29">
        <v>5</v>
      </c>
      <c r="F134" s="29">
        <v>6</v>
      </c>
      <c r="G134" s="29">
        <v>7</v>
      </c>
      <c r="H134" s="29">
        <v>8</v>
      </c>
      <c r="I134" s="29">
        <v>9</v>
      </c>
      <c r="J134" s="5">
        <v>10</v>
      </c>
      <c r="K134" s="5">
        <v>11</v>
      </c>
      <c r="L134" s="5">
        <v>12</v>
      </c>
    </row>
    <row r="135" spans="1:12" ht="19.5" customHeight="1">
      <c r="A135" s="92" t="s">
        <v>38</v>
      </c>
      <c r="B135" s="92"/>
      <c r="C135" s="92"/>
      <c r="D135" s="92"/>
      <c r="E135" s="92"/>
      <c r="F135" s="92"/>
      <c r="G135" s="92"/>
      <c r="H135" s="92"/>
      <c r="I135" s="92"/>
      <c r="J135" s="92"/>
      <c r="K135" s="92"/>
      <c r="L135" s="92"/>
    </row>
    <row r="136" spans="1:12" ht="80.25" customHeight="1">
      <c r="A136" s="44" t="s">
        <v>113</v>
      </c>
      <c r="B136" s="80" t="s">
        <v>133</v>
      </c>
      <c r="C136" s="37">
        <f>D136+E136</f>
        <v>2000000</v>
      </c>
      <c r="D136" s="38">
        <v>2000000</v>
      </c>
      <c r="E136" s="38">
        <v>0</v>
      </c>
      <c r="F136" s="37">
        <f>G136+H136</f>
        <v>2106000</v>
      </c>
      <c r="G136" s="33">
        <v>2106000</v>
      </c>
      <c r="H136" s="33">
        <v>0</v>
      </c>
      <c r="I136" s="37">
        <f>J136+K136</f>
        <v>2211300</v>
      </c>
      <c r="J136" s="33">
        <v>2211300</v>
      </c>
      <c r="K136" s="33">
        <v>0</v>
      </c>
      <c r="L136" s="4" t="s">
        <v>80</v>
      </c>
    </row>
    <row r="137" spans="1:12" s="1" customFormat="1" ht="17.25" customHeight="1">
      <c r="A137" s="97" t="s">
        <v>25</v>
      </c>
      <c r="B137" s="97"/>
      <c r="C137" s="97"/>
      <c r="D137" s="97"/>
      <c r="E137" s="97"/>
      <c r="F137" s="97"/>
      <c r="G137" s="97"/>
      <c r="H137" s="97"/>
      <c r="I137" s="97"/>
      <c r="J137" s="97"/>
      <c r="K137" s="97"/>
      <c r="L137" s="97"/>
    </row>
    <row r="138" spans="1:12" s="1" customFormat="1" ht="43.5" customHeight="1">
      <c r="A138" s="64" t="s">
        <v>114</v>
      </c>
      <c r="B138" s="80" t="s">
        <v>133</v>
      </c>
      <c r="C138" s="37">
        <f>D138+E138</f>
        <v>504100</v>
      </c>
      <c r="D138" s="38">
        <v>504100</v>
      </c>
      <c r="E138" s="38">
        <v>0</v>
      </c>
      <c r="F138" s="31">
        <f>+G138</f>
        <v>530800</v>
      </c>
      <c r="G138" s="33">
        <v>530800</v>
      </c>
      <c r="H138" s="38">
        <v>0</v>
      </c>
      <c r="I138" s="37">
        <f>J138+K138</f>
        <v>557300</v>
      </c>
      <c r="J138" s="33">
        <v>557300</v>
      </c>
      <c r="K138" s="38">
        <v>0</v>
      </c>
      <c r="L138" s="42" t="s">
        <v>15</v>
      </c>
    </row>
    <row r="139" spans="1:12" s="1" customFormat="1" ht="89.25" customHeight="1">
      <c r="A139" s="39" t="s">
        <v>115</v>
      </c>
      <c r="B139" s="80" t="s">
        <v>133</v>
      </c>
      <c r="C139" s="37">
        <f>D139+E139</f>
        <v>54565700</v>
      </c>
      <c r="D139" s="38">
        <v>54565700</v>
      </c>
      <c r="E139" s="38">
        <v>0</v>
      </c>
      <c r="F139" s="37">
        <f>G139+H139</f>
        <v>78561900</v>
      </c>
      <c r="G139" s="33">
        <v>78561900</v>
      </c>
      <c r="H139" s="33">
        <v>0</v>
      </c>
      <c r="I139" s="37">
        <f>J139+K139</f>
        <v>82490000</v>
      </c>
      <c r="J139" s="33">
        <v>82490000</v>
      </c>
      <c r="K139" s="33">
        <v>0</v>
      </c>
      <c r="L139" s="42" t="s">
        <v>80</v>
      </c>
    </row>
    <row r="140" spans="1:12" ht="24" customHeight="1">
      <c r="A140" s="104" t="s">
        <v>37</v>
      </c>
      <c r="B140" s="105"/>
      <c r="C140" s="105"/>
      <c r="D140" s="105"/>
      <c r="E140" s="105"/>
      <c r="F140" s="105"/>
      <c r="G140" s="105"/>
      <c r="H140" s="105"/>
      <c r="I140" s="105"/>
      <c r="J140" s="105"/>
      <c r="K140" s="105"/>
      <c r="L140" s="106"/>
    </row>
    <row r="141" spans="1:12" ht="27.75" customHeight="1">
      <c r="A141" s="107" t="s">
        <v>118</v>
      </c>
      <c r="B141" s="108"/>
      <c r="C141" s="108"/>
      <c r="D141" s="108"/>
      <c r="E141" s="108"/>
      <c r="F141" s="108"/>
      <c r="G141" s="108"/>
      <c r="H141" s="108"/>
      <c r="I141" s="108"/>
      <c r="J141" s="108"/>
      <c r="K141" s="108"/>
      <c r="L141" s="109"/>
    </row>
    <row r="142" spans="1:12" ht="32.25" customHeight="1">
      <c r="A142" s="98" t="s">
        <v>54</v>
      </c>
      <c r="B142" s="98"/>
      <c r="C142" s="98"/>
      <c r="D142" s="98"/>
      <c r="E142" s="98"/>
      <c r="F142" s="98"/>
      <c r="G142" s="98"/>
      <c r="H142" s="98"/>
      <c r="I142" s="98"/>
      <c r="J142" s="98"/>
      <c r="K142" s="98"/>
      <c r="L142" s="98"/>
    </row>
    <row r="143" spans="1:12" ht="18" customHeight="1">
      <c r="A143" s="69" t="s">
        <v>1</v>
      </c>
      <c r="B143" s="85"/>
      <c r="C143" s="70"/>
      <c r="D143" s="70"/>
      <c r="E143" s="70"/>
      <c r="F143" s="21"/>
      <c r="G143" s="22"/>
      <c r="H143" s="21"/>
      <c r="I143" s="21"/>
      <c r="J143" s="22"/>
      <c r="K143" s="21"/>
      <c r="L143" s="6"/>
    </row>
    <row r="144" spans="1:12" ht="45" customHeight="1">
      <c r="A144" s="64" t="s">
        <v>116</v>
      </c>
      <c r="B144" s="80" t="s">
        <v>133</v>
      </c>
      <c r="C144" s="37">
        <f>+D144+E144</f>
        <v>3706000</v>
      </c>
      <c r="D144" s="38">
        <v>3706000</v>
      </c>
      <c r="E144" s="38">
        <v>0</v>
      </c>
      <c r="F144" s="37">
        <f>G144+H144</f>
        <v>4002480</v>
      </c>
      <c r="G144" s="33">
        <v>4002480</v>
      </c>
      <c r="H144" s="33">
        <v>0</v>
      </c>
      <c r="I144" s="37">
        <f>J144+K144</f>
        <v>4282660</v>
      </c>
      <c r="J144" s="33">
        <v>4282660</v>
      </c>
      <c r="K144" s="33">
        <v>0</v>
      </c>
      <c r="L144" s="42" t="s">
        <v>80</v>
      </c>
    </row>
    <row r="145" spans="1:12" s="1" customFormat="1" ht="30.75" customHeight="1">
      <c r="A145" s="92" t="s">
        <v>21</v>
      </c>
      <c r="B145" s="92"/>
      <c r="C145" s="92"/>
      <c r="D145" s="92"/>
      <c r="E145" s="92"/>
      <c r="F145" s="92"/>
      <c r="G145" s="92"/>
      <c r="H145" s="92"/>
      <c r="I145" s="92"/>
      <c r="J145" s="92"/>
      <c r="K145" s="92"/>
      <c r="L145" s="92"/>
    </row>
    <row r="146" spans="1:12" s="1" customFormat="1" ht="31.5" customHeight="1">
      <c r="A146" s="112" t="s">
        <v>119</v>
      </c>
      <c r="B146" s="112"/>
      <c r="C146" s="112"/>
      <c r="D146" s="112"/>
      <c r="E146" s="112"/>
      <c r="F146" s="112"/>
      <c r="G146" s="112"/>
      <c r="H146" s="112"/>
      <c r="I146" s="112"/>
      <c r="J146" s="112"/>
      <c r="K146" s="112"/>
      <c r="L146" s="112"/>
    </row>
    <row r="147" spans="1:12" s="1" customFormat="1" ht="36" customHeight="1">
      <c r="A147" s="113" t="s">
        <v>12</v>
      </c>
      <c r="B147" s="113"/>
      <c r="C147" s="113"/>
      <c r="D147" s="113"/>
      <c r="E147" s="113"/>
      <c r="F147" s="113"/>
      <c r="G147" s="113"/>
      <c r="H147" s="113"/>
      <c r="I147" s="113"/>
      <c r="J147" s="113"/>
      <c r="K147" s="113"/>
      <c r="L147" s="113"/>
    </row>
    <row r="148" spans="1:12" ht="27" customHeight="1">
      <c r="A148" s="30" t="s">
        <v>1</v>
      </c>
      <c r="B148" s="2"/>
      <c r="C148" s="63">
        <f>D148+E148</f>
        <v>130000</v>
      </c>
      <c r="D148" s="71">
        <f>+D149</f>
        <v>130000</v>
      </c>
      <c r="E148" s="71">
        <f>+E149</f>
        <v>0</v>
      </c>
      <c r="F148" s="63">
        <f>G148+H148</f>
        <v>130000</v>
      </c>
      <c r="G148" s="71">
        <f>+G149</f>
        <v>130000</v>
      </c>
      <c r="H148" s="71">
        <f>+H149</f>
        <v>0</v>
      </c>
      <c r="I148" s="63">
        <f>+J148</f>
        <v>130000</v>
      </c>
      <c r="J148" s="71">
        <f>+J149</f>
        <v>130000</v>
      </c>
      <c r="K148" s="71">
        <f>+K149</f>
        <v>0</v>
      </c>
      <c r="L148" s="71"/>
    </row>
    <row r="149" spans="1:12" ht="79.5" customHeight="1">
      <c r="A149" s="64" t="s">
        <v>117</v>
      </c>
      <c r="B149" s="80" t="s">
        <v>133</v>
      </c>
      <c r="C149" s="37">
        <f>D149+E149</f>
        <v>130000</v>
      </c>
      <c r="D149" s="38">
        <v>130000</v>
      </c>
      <c r="E149" s="38">
        <v>0</v>
      </c>
      <c r="F149" s="37">
        <f>G149+H149</f>
        <v>130000</v>
      </c>
      <c r="G149" s="38">
        <v>130000</v>
      </c>
      <c r="H149" s="38">
        <v>0</v>
      </c>
      <c r="I149" s="37">
        <f>J149+K149</f>
        <v>130000</v>
      </c>
      <c r="J149" s="38">
        <v>130000</v>
      </c>
      <c r="K149" s="38">
        <v>0</v>
      </c>
      <c r="L149" s="42" t="s">
        <v>80</v>
      </c>
    </row>
    <row r="150" spans="1:12" ht="18.75" customHeight="1">
      <c r="A150" s="97" t="s">
        <v>34</v>
      </c>
      <c r="B150" s="97"/>
      <c r="C150" s="97"/>
      <c r="D150" s="97"/>
      <c r="E150" s="97"/>
      <c r="F150" s="97"/>
      <c r="G150" s="97"/>
      <c r="H150" s="97"/>
      <c r="I150" s="97"/>
      <c r="J150" s="97"/>
      <c r="K150" s="97"/>
      <c r="L150" s="97"/>
    </row>
    <row r="151" spans="1:12" ht="27.75" customHeight="1">
      <c r="A151" s="103" t="s">
        <v>120</v>
      </c>
      <c r="B151" s="103"/>
      <c r="C151" s="103"/>
      <c r="D151" s="103"/>
      <c r="E151" s="103"/>
      <c r="F151" s="103"/>
      <c r="G151" s="103"/>
      <c r="H151" s="103"/>
      <c r="I151" s="103"/>
      <c r="J151" s="103"/>
      <c r="K151" s="103"/>
      <c r="L151" s="103"/>
    </row>
    <row r="152" spans="1:12" s="19" customFormat="1" ht="12.75" customHeight="1">
      <c r="A152" s="13"/>
      <c r="B152" s="79"/>
      <c r="C152" s="14"/>
      <c r="D152" s="15"/>
      <c r="E152" s="15"/>
      <c r="F152" s="16"/>
      <c r="G152" s="17"/>
      <c r="H152" s="15"/>
      <c r="I152" s="14"/>
      <c r="J152" s="17"/>
      <c r="K152" s="15"/>
      <c r="L152" s="18"/>
    </row>
    <row r="153" spans="1:12" s="89" customFormat="1" ht="19.5" customHeight="1">
      <c r="A153" s="86"/>
      <c r="B153" s="87"/>
      <c r="C153" s="88"/>
      <c r="D153" s="88"/>
      <c r="E153" s="88"/>
      <c r="F153" s="88"/>
      <c r="G153" s="88"/>
      <c r="H153" s="88"/>
      <c r="I153" s="95" t="s">
        <v>68</v>
      </c>
      <c r="J153" s="95"/>
      <c r="K153" s="95"/>
      <c r="L153" s="95"/>
    </row>
    <row r="154" spans="1:12" s="89" customFormat="1" ht="14.25">
      <c r="A154" s="29">
        <v>1</v>
      </c>
      <c r="B154" s="29">
        <v>2</v>
      </c>
      <c r="C154" s="29">
        <v>3</v>
      </c>
      <c r="D154" s="29">
        <v>4</v>
      </c>
      <c r="E154" s="29">
        <v>5</v>
      </c>
      <c r="F154" s="29">
        <v>6</v>
      </c>
      <c r="G154" s="29">
        <v>7</v>
      </c>
      <c r="H154" s="29">
        <v>8</v>
      </c>
      <c r="I154" s="29">
        <v>9</v>
      </c>
      <c r="J154" s="5">
        <v>10</v>
      </c>
      <c r="K154" s="5">
        <v>11</v>
      </c>
      <c r="L154" s="5">
        <v>12</v>
      </c>
    </row>
    <row r="155" spans="1:12" ht="29.25" customHeight="1">
      <c r="A155" s="98" t="s">
        <v>121</v>
      </c>
      <c r="B155" s="98"/>
      <c r="C155" s="98"/>
      <c r="D155" s="98"/>
      <c r="E155" s="98"/>
      <c r="F155" s="98"/>
      <c r="G155" s="98"/>
      <c r="H155" s="98"/>
      <c r="I155" s="98"/>
      <c r="J155" s="98"/>
      <c r="K155" s="98"/>
      <c r="L155" s="98"/>
    </row>
    <row r="156" spans="1:12" ht="20.25" customHeight="1">
      <c r="A156" s="30" t="s">
        <v>1</v>
      </c>
      <c r="B156" s="2"/>
      <c r="C156" s="31">
        <f>D156+E156</f>
        <v>8600</v>
      </c>
      <c r="D156" s="31">
        <f>+D157++D158</f>
        <v>8600</v>
      </c>
      <c r="E156" s="31">
        <f>+E157+E158</f>
        <v>0</v>
      </c>
      <c r="F156" s="31">
        <f>G156+H156</f>
        <v>9058</v>
      </c>
      <c r="G156" s="31">
        <f>+G157++G158</f>
        <v>9058</v>
      </c>
      <c r="H156" s="31">
        <f>+H157+H158</f>
        <v>0</v>
      </c>
      <c r="I156" s="31">
        <f>J156+K156</f>
        <v>9516</v>
      </c>
      <c r="J156" s="31">
        <f>+J157++J158</f>
        <v>9516</v>
      </c>
      <c r="K156" s="31">
        <f>+K157+K158</f>
        <v>0</v>
      </c>
      <c r="L156" s="10"/>
    </row>
    <row r="157" spans="1:12" ht="51.75" customHeight="1">
      <c r="A157" s="61" t="s">
        <v>123</v>
      </c>
      <c r="B157" s="80" t="s">
        <v>133</v>
      </c>
      <c r="C157" s="37">
        <f>D157+E157</f>
        <v>8400</v>
      </c>
      <c r="D157" s="38">
        <v>8400</v>
      </c>
      <c r="E157" s="38">
        <v>0</v>
      </c>
      <c r="F157" s="31">
        <f>G157+H157</f>
        <v>8848</v>
      </c>
      <c r="G157" s="38">
        <v>8848</v>
      </c>
      <c r="H157" s="38">
        <v>0</v>
      </c>
      <c r="I157" s="37">
        <f>J157+K157</f>
        <v>9296</v>
      </c>
      <c r="J157" s="33">
        <v>9296</v>
      </c>
      <c r="K157" s="38">
        <v>0</v>
      </c>
      <c r="L157" s="5" t="s">
        <v>16</v>
      </c>
    </row>
    <row r="158" spans="1:12" ht="54" customHeight="1">
      <c r="A158" s="57" t="s">
        <v>122</v>
      </c>
      <c r="B158" s="80" t="s">
        <v>133</v>
      </c>
      <c r="C158" s="37">
        <f>D158+E158</f>
        <v>200</v>
      </c>
      <c r="D158" s="38">
        <v>200</v>
      </c>
      <c r="E158" s="38">
        <v>0</v>
      </c>
      <c r="F158" s="31">
        <f>G158+H158</f>
        <v>210</v>
      </c>
      <c r="G158" s="38">
        <v>210</v>
      </c>
      <c r="H158" s="38">
        <v>0</v>
      </c>
      <c r="I158" s="37">
        <f>J158+K158</f>
        <v>220</v>
      </c>
      <c r="J158" s="38">
        <v>220</v>
      </c>
      <c r="K158" s="38">
        <v>0</v>
      </c>
      <c r="L158" s="72" t="s">
        <v>16</v>
      </c>
    </row>
    <row r="159" spans="1:12" ht="16.5">
      <c r="A159" s="97" t="s">
        <v>35</v>
      </c>
      <c r="B159" s="97"/>
      <c r="C159" s="97"/>
      <c r="D159" s="97"/>
      <c r="E159" s="97"/>
      <c r="F159" s="97"/>
      <c r="G159" s="97"/>
      <c r="H159" s="97"/>
      <c r="I159" s="97"/>
      <c r="J159" s="97"/>
      <c r="K159" s="97"/>
      <c r="L159" s="97"/>
    </row>
    <row r="160" spans="1:12" ht="38.25" customHeight="1">
      <c r="A160" s="103" t="s">
        <v>124</v>
      </c>
      <c r="B160" s="103"/>
      <c r="C160" s="103"/>
      <c r="D160" s="103"/>
      <c r="E160" s="103"/>
      <c r="F160" s="103"/>
      <c r="G160" s="103"/>
      <c r="H160" s="103"/>
      <c r="I160" s="103"/>
      <c r="J160" s="103"/>
      <c r="K160" s="103"/>
      <c r="L160" s="103"/>
    </row>
    <row r="161" spans="1:12" ht="24" customHeight="1">
      <c r="A161" s="98" t="s">
        <v>125</v>
      </c>
      <c r="B161" s="98"/>
      <c r="C161" s="98"/>
      <c r="D161" s="98"/>
      <c r="E161" s="98"/>
      <c r="F161" s="98"/>
      <c r="G161" s="98"/>
      <c r="H161" s="98"/>
      <c r="I161" s="98"/>
      <c r="J161" s="98"/>
      <c r="K161" s="98"/>
      <c r="L161" s="98"/>
    </row>
    <row r="162" spans="1:12" ht="30" customHeight="1">
      <c r="A162" s="30" t="s">
        <v>1</v>
      </c>
      <c r="B162" s="2"/>
      <c r="C162" s="31">
        <f>D162+E162</f>
        <v>88500</v>
      </c>
      <c r="D162" s="31">
        <f>+D163+D164</f>
        <v>88500</v>
      </c>
      <c r="E162" s="31">
        <f>+E163+E164</f>
        <v>0</v>
      </c>
      <c r="F162" s="31">
        <f>G162+H162</f>
        <v>93275</v>
      </c>
      <c r="G162" s="31">
        <f>+G163+G164</f>
        <v>93275</v>
      </c>
      <c r="H162" s="31">
        <f>+H163+H164</f>
        <v>0</v>
      </c>
      <c r="I162" s="31">
        <f>J162+K162</f>
        <v>98050</v>
      </c>
      <c r="J162" s="31">
        <f>+J163+J164</f>
        <v>98050</v>
      </c>
      <c r="K162" s="31">
        <f>+K163+K164</f>
        <v>0</v>
      </c>
      <c r="L162" s="10"/>
    </row>
    <row r="163" spans="1:12" ht="59.25" customHeight="1">
      <c r="A163" s="61" t="s">
        <v>126</v>
      </c>
      <c r="B163" s="80" t="s">
        <v>133</v>
      </c>
      <c r="C163" s="37">
        <f>D163+E163</f>
        <v>84000</v>
      </c>
      <c r="D163" s="38">
        <v>84000</v>
      </c>
      <c r="E163" s="38">
        <v>0</v>
      </c>
      <c r="F163" s="31">
        <f>G163+H163</f>
        <v>88550</v>
      </c>
      <c r="G163" s="38">
        <v>88550</v>
      </c>
      <c r="H163" s="38">
        <v>0</v>
      </c>
      <c r="I163" s="37">
        <f>J163+K163</f>
        <v>93100</v>
      </c>
      <c r="J163" s="38">
        <v>93100</v>
      </c>
      <c r="K163" s="38">
        <v>0</v>
      </c>
      <c r="L163" s="72" t="s">
        <v>16</v>
      </c>
    </row>
    <row r="164" spans="1:12" ht="61.5" customHeight="1">
      <c r="A164" s="61" t="s">
        <v>127</v>
      </c>
      <c r="B164" s="2" t="s">
        <v>133</v>
      </c>
      <c r="C164" s="37">
        <f>D164+E164</f>
        <v>4500</v>
      </c>
      <c r="D164" s="38">
        <v>4500</v>
      </c>
      <c r="E164" s="38">
        <v>0</v>
      </c>
      <c r="F164" s="31">
        <f>G164+H164</f>
        <v>4725</v>
      </c>
      <c r="G164" s="38">
        <v>4725</v>
      </c>
      <c r="H164" s="38">
        <v>0</v>
      </c>
      <c r="I164" s="37">
        <f>+K164+J164</f>
        <v>4950</v>
      </c>
      <c r="J164" s="38">
        <v>4950</v>
      </c>
      <c r="K164" s="38">
        <v>0</v>
      </c>
      <c r="L164" s="5" t="s">
        <v>16</v>
      </c>
    </row>
    <row r="168" spans="1:10" ht="45" customHeight="1">
      <c r="A168" s="120" t="s">
        <v>128</v>
      </c>
      <c r="B168" s="120"/>
      <c r="C168" s="120"/>
      <c r="D168" s="90"/>
      <c r="E168" s="23"/>
      <c r="F168" s="8"/>
      <c r="G168" s="8"/>
      <c r="H168" s="8"/>
      <c r="I168" s="8"/>
      <c r="J168" s="75" t="s">
        <v>129</v>
      </c>
    </row>
    <row r="169" spans="1:9" ht="17.25" customHeight="1">
      <c r="A169" s="24"/>
      <c r="B169" s="82"/>
      <c r="C169" s="25"/>
      <c r="D169" s="25"/>
      <c r="E169" s="25"/>
      <c r="F169" s="25"/>
      <c r="G169" s="25"/>
      <c r="H169" s="25"/>
      <c r="I169" s="26"/>
    </row>
  </sheetData>
  <sheetProtection/>
  <mergeCells count="70">
    <mergeCell ref="I73:L73"/>
    <mergeCell ref="I92:L92"/>
    <mergeCell ref="I113:L113"/>
    <mergeCell ref="I133:L133"/>
    <mergeCell ref="I153:L153"/>
    <mergeCell ref="A168:C168"/>
    <mergeCell ref="A130:L130"/>
    <mergeCell ref="A161:L161"/>
    <mergeCell ref="A151:L151"/>
    <mergeCell ref="A120:L120"/>
    <mergeCell ref="A150:L150"/>
    <mergeCell ref="A146:L146"/>
    <mergeCell ref="A147:L147"/>
    <mergeCell ref="A70:L70"/>
    <mergeCell ref="A90:L90"/>
    <mergeCell ref="A159:L159"/>
    <mergeCell ref="A123:L123"/>
    <mergeCell ref="A89:L89"/>
    <mergeCell ref="A86:L86"/>
    <mergeCell ref="A77:L77"/>
    <mergeCell ref="A160:L160"/>
    <mergeCell ref="F9:H9"/>
    <mergeCell ref="A14:L14"/>
    <mergeCell ref="A80:L80"/>
    <mergeCell ref="A15:L15"/>
    <mergeCell ref="A18:L18"/>
    <mergeCell ref="A105:L105"/>
    <mergeCell ref="I9:K9"/>
    <mergeCell ref="A94:L94"/>
    <mergeCell ref="G10:H10"/>
    <mergeCell ref="A87:L87"/>
    <mergeCell ref="I10:I11"/>
    <mergeCell ref="A9:A11"/>
    <mergeCell ref="C9:E9"/>
    <mergeCell ref="A75:L75"/>
    <mergeCell ref="A61:L61"/>
    <mergeCell ref="I54:L54"/>
    <mergeCell ref="J10:K10"/>
    <mergeCell ref="I42:L42"/>
    <mergeCell ref="A19:L19"/>
    <mergeCell ref="A145:L145"/>
    <mergeCell ref="A85:L85"/>
    <mergeCell ref="C10:C11"/>
    <mergeCell ref="A64:L64"/>
    <mergeCell ref="I4:L4"/>
    <mergeCell ref="A106:L106"/>
    <mergeCell ref="A107:L107"/>
    <mergeCell ref="L9:L11"/>
    <mergeCell ref="D10:E10"/>
    <mergeCell ref="F10:F11"/>
    <mergeCell ref="B9:B11"/>
    <mergeCell ref="A7:L7"/>
    <mergeCell ref="A110:L110"/>
    <mergeCell ref="A155:L155"/>
    <mergeCell ref="A140:L140"/>
    <mergeCell ref="A141:L141"/>
    <mergeCell ref="A122:L122"/>
    <mergeCell ref="A142:L142"/>
    <mergeCell ref="A125:L125"/>
    <mergeCell ref="A137:L137"/>
    <mergeCell ref="A81:L81"/>
    <mergeCell ref="A135:L135"/>
    <mergeCell ref="I2:L2"/>
    <mergeCell ref="I3:L3"/>
    <mergeCell ref="I25:L25"/>
    <mergeCell ref="A116:L116"/>
    <mergeCell ref="A20:L20"/>
    <mergeCell ref="A79:L79"/>
    <mergeCell ref="A111:L111"/>
    <mergeCell ref="A62:L62"/>
  </mergeCells>
  <printOptions/>
  <pageMargins left="0.7874015748031497" right="0.2362204724409449" top="1.0236220472440944" bottom="0.5905511811023623" header="0.5118110236220472" footer="0.5118110236220472"/>
  <pageSetup horizontalDpi="600" verticalDpi="600" orientation="landscape" paperSize="9" scale="67" r:id="rId1"/>
  <rowBreaks count="7" manualBreakCount="7">
    <brk id="24" max="10" man="1"/>
    <brk id="41" max="11" man="1"/>
    <brk id="53" max="10" man="1"/>
    <brk id="91" max="11" man="1"/>
    <brk id="112" max="11" man="1"/>
    <brk id="132" max="11" man="1"/>
    <brk id="15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2021-10-08T12:04:31Z</cp:lastPrinted>
  <dcterms:created xsi:type="dcterms:W3CDTF">1996-10-08T23:32:33Z</dcterms:created>
  <dcterms:modified xsi:type="dcterms:W3CDTF">2021-10-08T12:06:36Z</dcterms:modified>
  <cp:category/>
  <cp:version/>
  <cp:contentType/>
  <cp:contentStatus/>
</cp:coreProperties>
</file>