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дод 5 (с)" sheetId="1" r:id="rId1"/>
  </sheets>
  <definedNames>
    <definedName name="_xlnm.Print_Titles" localSheetId="0">'дод 5 (с)'!$15:$15</definedName>
    <definedName name="_xlnm.Print_Area" localSheetId="0">'дод 5 (с)'!$A$1:$O$40</definedName>
  </definedNames>
  <calcPr fullCalcOnLoad="1"/>
</workbook>
</file>

<file path=xl/sharedStrings.xml><?xml version="1.0" encoding="utf-8"?>
<sst xmlns="http://schemas.openxmlformats.org/spreadsheetml/2006/main" count="54" uniqueCount="36">
  <si>
    <t>Надання кредитів</t>
  </si>
  <si>
    <t>Загальний фонд</t>
  </si>
  <si>
    <t>Спеціальний фонд</t>
  </si>
  <si>
    <t>Разом</t>
  </si>
  <si>
    <t>Повернення кредитів</t>
  </si>
  <si>
    <t>Кредитування - всього</t>
  </si>
  <si>
    <t>Надання пільгового довгострокового кредиту громадянам на будівництво (реконструкцію) та придбання житла</t>
  </si>
  <si>
    <t>Надання інших внутрішніх кредитів</t>
  </si>
  <si>
    <t>Повернення інших внутрішніх кредитів</t>
  </si>
  <si>
    <t>Всього</t>
  </si>
  <si>
    <t>Повернення коштів, наданих для кредитування громадян на будівництво (реконструкцію) та придбання житла</t>
  </si>
  <si>
    <t>Повернення бюджетних позичок</t>
  </si>
  <si>
    <t>Повернення кредитів підприємствами, установами, організаціями</t>
  </si>
  <si>
    <t>,</t>
  </si>
  <si>
    <t>Код тимчасової класифікації видатків та кредитування місцевого бюджету</t>
  </si>
  <si>
    <t>Код функціонаоьної  класифікації видатків та кредитування бюджету</t>
  </si>
  <si>
    <t>0490</t>
  </si>
  <si>
    <t>грн.</t>
  </si>
  <si>
    <t xml:space="preserve"> 41 Управління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</si>
  <si>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</si>
  <si>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Найменування згідно з типовою відомчою/ тимчасовою класифікацією видатків та кредитування місцевого бюджету</t>
  </si>
  <si>
    <t>з них</t>
  </si>
  <si>
    <t>бюджет розвитку</t>
  </si>
  <si>
    <t>до  рішення  Сумської  міської  ради</t>
  </si>
  <si>
    <t>Міський голова</t>
  </si>
  <si>
    <t>О.М. Лисенко</t>
  </si>
  <si>
    <t>Виконавець: Липова С.А.</t>
  </si>
  <si>
    <t xml:space="preserve">_____________ </t>
  </si>
  <si>
    <t xml:space="preserve"> Додаток  № 5</t>
  </si>
  <si>
    <t>Повернення кредитів до міського бюджету та розподіл надання кредитів з міського бюджету в 2016 році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</si>
  <si>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</si>
  <si>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</si>
  <si>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</si>
  <si>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«Про  внесення   змін  та   доповнень</t>
  </si>
  <si>
    <t>до міського  бюджету  на  2016  рік»</t>
  </si>
  <si>
    <t>від 30 березня 2016 року № 488 - МР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</si>
</sst>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sz val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3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textRotation="180"/>
    </xf>
    <xf numFmtId="0" fontId="7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textRotation="180"/>
    </xf>
    <xf numFmtId="172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4" fontId="3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textRotation="180"/>
    </xf>
    <xf numFmtId="3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59"/>
  <sheetViews>
    <sheetView showZeros="0" tabSelected="1" view="pageBreakPreview" zoomScale="75" zoomScaleNormal="75" zoomScaleSheetLayoutView="75" zoomScalePageLayoutView="0" workbookViewId="0" topLeftCell="D1">
      <selection activeCell="K6" sqref="K6"/>
    </sheetView>
  </sheetViews>
  <sheetFormatPr defaultColWidth="9.00390625" defaultRowHeight="12.75"/>
  <cols>
    <col min="1" max="2" width="16.125" style="10" customWidth="1"/>
    <col min="3" max="3" width="33.25390625" style="10" customWidth="1"/>
    <col min="4" max="4" width="16.625" style="10" bestFit="1" customWidth="1"/>
    <col min="5" max="5" width="13.625" style="10" customWidth="1"/>
    <col min="6" max="6" width="12.75390625" style="10" customWidth="1"/>
    <col min="7" max="7" width="16.375" style="10" customWidth="1"/>
    <col min="8" max="8" width="14.75390625" style="10" customWidth="1"/>
    <col min="9" max="9" width="17.75390625" style="10" customWidth="1"/>
    <col min="10" max="10" width="17.875" style="10" customWidth="1"/>
    <col min="11" max="11" width="17.375" style="10" customWidth="1"/>
    <col min="12" max="12" width="16.00390625" style="10" customWidth="1"/>
    <col min="13" max="13" width="19.00390625" style="10" customWidth="1"/>
    <col min="14" max="14" width="18.875" style="10" customWidth="1"/>
    <col min="15" max="15" width="17.375" style="10" customWidth="1"/>
    <col min="16" max="16" width="8.625" style="57" customWidth="1"/>
    <col min="17" max="16384" width="9.125" style="10" customWidth="1"/>
  </cols>
  <sheetData>
    <row r="1" spans="1:17" ht="33">
      <c r="A1" s="8"/>
      <c r="B1" s="8"/>
      <c r="C1" s="8"/>
      <c r="D1" s="8"/>
      <c r="E1" s="8"/>
      <c r="F1" s="8"/>
      <c r="G1" s="8"/>
      <c r="H1" s="9"/>
      <c r="I1" s="41"/>
      <c r="J1" s="41"/>
      <c r="K1" s="86" t="s">
        <v>28</v>
      </c>
      <c r="L1" s="86"/>
      <c r="M1" s="86"/>
      <c r="N1" s="86"/>
      <c r="O1" s="86"/>
      <c r="P1" s="84"/>
      <c r="Q1" s="6"/>
    </row>
    <row r="2" spans="1:17" ht="33">
      <c r="A2" s="8"/>
      <c r="B2" s="8"/>
      <c r="C2" s="8"/>
      <c r="D2" s="8"/>
      <c r="E2" s="8"/>
      <c r="F2" s="8"/>
      <c r="G2" s="8"/>
      <c r="H2" s="9"/>
      <c r="I2" s="41"/>
      <c r="J2" s="41"/>
      <c r="K2" s="85" t="s">
        <v>23</v>
      </c>
      <c r="L2" s="85"/>
      <c r="M2" s="85"/>
      <c r="N2" s="85"/>
      <c r="O2" s="85"/>
      <c r="P2" s="84"/>
      <c r="Q2" s="11"/>
    </row>
    <row r="3" spans="1:17" ht="33">
      <c r="A3" s="8"/>
      <c r="B3" s="8"/>
      <c r="C3" s="8"/>
      <c r="D3" s="8"/>
      <c r="E3" s="8"/>
      <c r="F3" s="8"/>
      <c r="G3" s="8"/>
      <c r="H3" s="9"/>
      <c r="I3" s="41"/>
      <c r="J3" s="41"/>
      <c r="K3" s="85" t="s">
        <v>33</v>
      </c>
      <c r="L3" s="85"/>
      <c r="M3" s="85"/>
      <c r="N3" s="85"/>
      <c r="O3" s="85"/>
      <c r="P3" s="84"/>
      <c r="Q3" s="11"/>
    </row>
    <row r="4" spans="1:17" ht="33">
      <c r="A4" s="8"/>
      <c r="B4" s="8"/>
      <c r="C4" s="8"/>
      <c r="D4" s="8"/>
      <c r="E4" s="8"/>
      <c r="F4" s="8"/>
      <c r="G4" s="8"/>
      <c r="H4" s="9"/>
      <c r="I4" s="41"/>
      <c r="J4" s="41"/>
      <c r="K4" s="85" t="s">
        <v>34</v>
      </c>
      <c r="L4" s="85"/>
      <c r="M4" s="85"/>
      <c r="N4" s="85"/>
      <c r="O4" s="85"/>
      <c r="P4" s="84"/>
      <c r="Q4" s="11"/>
    </row>
    <row r="5" spans="1:17" ht="33">
      <c r="A5" s="8"/>
      <c r="B5" s="8"/>
      <c r="C5" s="8"/>
      <c r="D5" s="8"/>
      <c r="E5" s="8"/>
      <c r="F5" s="8"/>
      <c r="G5" s="8"/>
      <c r="H5" s="9"/>
      <c r="I5" s="12"/>
      <c r="J5" s="13"/>
      <c r="K5" s="85" t="s">
        <v>35</v>
      </c>
      <c r="L5" s="85"/>
      <c r="M5" s="85"/>
      <c r="N5" s="85"/>
      <c r="O5" s="85"/>
      <c r="P5" s="84"/>
      <c r="Q5" s="11"/>
    </row>
    <row r="6" spans="1:16" ht="18.75">
      <c r="A6" s="8"/>
      <c r="B6" s="8"/>
      <c r="C6" s="8"/>
      <c r="D6" s="8"/>
      <c r="E6" s="8"/>
      <c r="F6" s="8"/>
      <c r="G6" s="8"/>
      <c r="H6" s="8"/>
      <c r="I6" s="8"/>
      <c r="O6" s="14"/>
      <c r="P6" s="84"/>
    </row>
    <row r="7" spans="1:16" ht="18.75">
      <c r="A7" s="8"/>
      <c r="B7" s="8"/>
      <c r="C7" s="8"/>
      <c r="D7" s="8"/>
      <c r="E7" s="8"/>
      <c r="F7" s="8"/>
      <c r="G7" s="8"/>
      <c r="H7" s="8"/>
      <c r="I7" s="8"/>
      <c r="O7" s="14"/>
      <c r="P7" s="84"/>
    </row>
    <row r="8" spans="1:16" ht="18.75">
      <c r="A8" s="8"/>
      <c r="B8" s="8"/>
      <c r="C8" s="8"/>
      <c r="D8" s="96"/>
      <c r="E8" s="96"/>
      <c r="F8" s="96"/>
      <c r="G8" s="96"/>
      <c r="H8" s="96"/>
      <c r="I8" s="96"/>
      <c r="J8" s="96"/>
      <c r="K8" s="8"/>
      <c r="L8" s="8"/>
      <c r="M8" s="8"/>
      <c r="N8" s="8"/>
      <c r="O8" s="8"/>
      <c r="P8" s="84"/>
    </row>
    <row r="9" spans="1:16" ht="27">
      <c r="A9" s="97" t="s">
        <v>29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84"/>
    </row>
    <row r="10" spans="1:16" ht="18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84"/>
    </row>
    <row r="11" spans="1:16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56" t="s">
        <v>17</v>
      </c>
      <c r="P11" s="84"/>
    </row>
    <row r="12" spans="1:16" s="8" customFormat="1" ht="90.75" customHeight="1">
      <c r="A12" s="87" t="s">
        <v>14</v>
      </c>
      <c r="B12" s="88" t="s">
        <v>15</v>
      </c>
      <c r="C12" s="99" t="s">
        <v>20</v>
      </c>
      <c r="D12" s="93" t="s">
        <v>0</v>
      </c>
      <c r="E12" s="95"/>
      <c r="F12" s="95"/>
      <c r="G12" s="95"/>
      <c r="H12" s="91" t="s">
        <v>4</v>
      </c>
      <c r="I12" s="92"/>
      <c r="J12" s="92"/>
      <c r="K12" s="93"/>
      <c r="L12" s="95" t="s">
        <v>5</v>
      </c>
      <c r="M12" s="95"/>
      <c r="N12" s="95"/>
      <c r="O12" s="95"/>
      <c r="P12" s="84"/>
    </row>
    <row r="13" spans="1:16" s="8" customFormat="1" ht="42.75" customHeight="1">
      <c r="A13" s="87"/>
      <c r="B13" s="89"/>
      <c r="C13" s="99"/>
      <c r="D13" s="94" t="s">
        <v>1</v>
      </c>
      <c r="E13" s="94" t="s">
        <v>2</v>
      </c>
      <c r="F13" s="54" t="s">
        <v>21</v>
      </c>
      <c r="G13" s="95" t="s">
        <v>3</v>
      </c>
      <c r="H13" s="94" t="s">
        <v>1</v>
      </c>
      <c r="I13" s="94" t="s">
        <v>2</v>
      </c>
      <c r="J13" s="54" t="s">
        <v>21</v>
      </c>
      <c r="K13" s="95" t="s">
        <v>3</v>
      </c>
      <c r="L13" s="94" t="s">
        <v>1</v>
      </c>
      <c r="M13" s="94" t="s">
        <v>2</v>
      </c>
      <c r="N13" s="54" t="s">
        <v>21</v>
      </c>
      <c r="O13" s="95" t="s">
        <v>3</v>
      </c>
      <c r="P13" s="84"/>
    </row>
    <row r="14" spans="1:16" s="3" customFormat="1" ht="75.75" customHeight="1">
      <c r="A14" s="87"/>
      <c r="B14" s="90"/>
      <c r="C14" s="99"/>
      <c r="D14" s="94"/>
      <c r="E14" s="94"/>
      <c r="F14" s="55" t="s">
        <v>22</v>
      </c>
      <c r="G14" s="95"/>
      <c r="H14" s="94"/>
      <c r="I14" s="94"/>
      <c r="J14" s="55" t="s">
        <v>22</v>
      </c>
      <c r="K14" s="95"/>
      <c r="L14" s="94"/>
      <c r="M14" s="94"/>
      <c r="N14" s="55" t="s">
        <v>22</v>
      </c>
      <c r="O14" s="95"/>
      <c r="P14" s="84"/>
    </row>
    <row r="15" spans="1:16" s="3" customFormat="1" ht="22.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84"/>
    </row>
    <row r="16" spans="1:16" s="19" customFormat="1" ht="58.5">
      <c r="A16" s="4"/>
      <c r="B16" s="4"/>
      <c r="C16" s="52" t="s">
        <v>18</v>
      </c>
      <c r="D16" s="49">
        <f aca="true" t="shared" si="0" ref="D16:I16">D19+D17</f>
        <v>80000</v>
      </c>
      <c r="E16" s="49">
        <f t="shared" si="0"/>
        <v>0</v>
      </c>
      <c r="F16" s="49">
        <f t="shared" si="0"/>
        <v>0</v>
      </c>
      <c r="G16" s="49">
        <f t="shared" si="0"/>
        <v>80000</v>
      </c>
      <c r="H16" s="49">
        <f t="shared" si="0"/>
        <v>0</v>
      </c>
      <c r="I16" s="49">
        <f t="shared" si="0"/>
        <v>-2804000</v>
      </c>
      <c r="J16" s="49">
        <f aca="true" t="shared" si="1" ref="J16:O16">J19+J17</f>
        <v>-2804000</v>
      </c>
      <c r="K16" s="49">
        <f t="shared" si="1"/>
        <v>-2804000</v>
      </c>
      <c r="L16" s="49">
        <f t="shared" si="1"/>
        <v>80000</v>
      </c>
      <c r="M16" s="49">
        <f t="shared" si="1"/>
        <v>-2804000</v>
      </c>
      <c r="N16" s="49">
        <f t="shared" si="1"/>
        <v>-2804000</v>
      </c>
      <c r="O16" s="49">
        <f t="shared" si="1"/>
        <v>-2724000</v>
      </c>
      <c r="P16" s="84"/>
    </row>
    <row r="17" spans="1:16" s="19" customFormat="1" ht="75">
      <c r="A17" s="79" t="s">
        <v>30</v>
      </c>
      <c r="B17" s="47" t="s">
        <v>16</v>
      </c>
      <c r="C17" s="80" t="s">
        <v>31</v>
      </c>
      <c r="D17" s="49">
        <f>D18</f>
        <v>80000</v>
      </c>
      <c r="E17" s="49">
        <f aca="true" t="shared" si="2" ref="E17:O17">E18</f>
        <v>0</v>
      </c>
      <c r="F17" s="49">
        <f t="shared" si="2"/>
        <v>0</v>
      </c>
      <c r="G17" s="49">
        <f t="shared" si="2"/>
        <v>80000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80000</v>
      </c>
      <c r="M17" s="49">
        <f t="shared" si="2"/>
        <v>0</v>
      </c>
      <c r="N17" s="49">
        <f t="shared" si="2"/>
        <v>0</v>
      </c>
      <c r="O17" s="49">
        <f t="shared" si="2"/>
        <v>80000</v>
      </c>
      <c r="P17" s="84"/>
    </row>
    <row r="18" spans="1:16" s="19" customFormat="1" ht="56.25">
      <c r="A18" s="81">
        <v>4112</v>
      </c>
      <c r="B18" s="46"/>
      <c r="C18" s="17" t="s">
        <v>32</v>
      </c>
      <c r="D18" s="83">
        <v>80000</v>
      </c>
      <c r="E18" s="49"/>
      <c r="F18" s="49"/>
      <c r="G18" s="48">
        <f>E18+D18</f>
        <v>80000</v>
      </c>
      <c r="H18" s="49"/>
      <c r="I18" s="49"/>
      <c r="J18" s="49"/>
      <c r="K18" s="49"/>
      <c r="L18" s="48">
        <f>D18+H18</f>
        <v>80000</v>
      </c>
      <c r="M18" s="48">
        <f>E18+I18</f>
        <v>0</v>
      </c>
      <c r="N18" s="48">
        <f>+J18+F18</f>
        <v>0</v>
      </c>
      <c r="O18" s="48">
        <f>L18+M18</f>
        <v>80000</v>
      </c>
      <c r="P18" s="84"/>
    </row>
    <row r="19" spans="1:16" s="19" customFormat="1" ht="56.25" customHeight="1">
      <c r="A19" s="5">
        <v>250904</v>
      </c>
      <c r="B19" s="47" t="s">
        <v>16</v>
      </c>
      <c r="C19" s="16" t="s">
        <v>11</v>
      </c>
      <c r="D19" s="18"/>
      <c r="E19" s="18"/>
      <c r="F19" s="18"/>
      <c r="G19" s="18"/>
      <c r="H19" s="7">
        <f aca="true" t="shared" si="3" ref="H19:N19">H20</f>
        <v>0</v>
      </c>
      <c r="I19" s="49">
        <f t="shared" si="3"/>
        <v>-2804000</v>
      </c>
      <c r="J19" s="49">
        <f t="shared" si="3"/>
        <v>-2804000</v>
      </c>
      <c r="K19" s="49">
        <f t="shared" si="3"/>
        <v>-2804000</v>
      </c>
      <c r="L19" s="7">
        <f t="shared" si="3"/>
        <v>0</v>
      </c>
      <c r="M19" s="49">
        <f>M20</f>
        <v>-2804000</v>
      </c>
      <c r="N19" s="49">
        <f t="shared" si="3"/>
        <v>-2804000</v>
      </c>
      <c r="O19" s="49">
        <f>L19+M19</f>
        <v>-2804000</v>
      </c>
      <c r="P19" s="84"/>
    </row>
    <row r="20" spans="1:16" s="19" customFormat="1" ht="72" customHeight="1">
      <c r="A20" s="44">
        <v>4122</v>
      </c>
      <c r="B20" s="44"/>
      <c r="C20" s="17" t="s">
        <v>12</v>
      </c>
      <c r="D20" s="18"/>
      <c r="E20" s="18"/>
      <c r="F20" s="18"/>
      <c r="G20" s="18"/>
      <c r="H20" s="18"/>
      <c r="I20" s="48">
        <f>-2100000-724000+100000-80000</f>
        <v>-2804000</v>
      </c>
      <c r="J20" s="48">
        <f>-2824000+100000-80000</f>
        <v>-2804000</v>
      </c>
      <c r="K20" s="48">
        <f>I20+H20</f>
        <v>-2804000</v>
      </c>
      <c r="L20" s="18"/>
      <c r="M20" s="48">
        <f>E20+I20</f>
        <v>-2804000</v>
      </c>
      <c r="N20" s="48">
        <f>F20+J20</f>
        <v>-2804000</v>
      </c>
      <c r="O20" s="48">
        <f>K20+G20</f>
        <v>-2804000</v>
      </c>
      <c r="P20" s="84"/>
    </row>
    <row r="21" spans="1:16" s="19" customFormat="1" ht="96" customHeight="1">
      <c r="A21" s="28"/>
      <c r="B21" s="46"/>
      <c r="C21" s="53" t="s">
        <v>19</v>
      </c>
      <c r="D21" s="51">
        <f>D26+D28+D22+D24</f>
        <v>9415095</v>
      </c>
      <c r="E21" s="51">
        <f aca="true" t="shared" si="4" ref="E21:O21">E26+E28+E22+E24</f>
        <v>501157</v>
      </c>
      <c r="F21" s="51">
        <f t="shared" si="4"/>
        <v>0</v>
      </c>
      <c r="G21" s="51">
        <f t="shared" si="4"/>
        <v>9916252</v>
      </c>
      <c r="H21" s="51">
        <f t="shared" si="4"/>
        <v>0</v>
      </c>
      <c r="I21" s="51">
        <f t="shared" si="4"/>
        <v>-8529620</v>
      </c>
      <c r="J21" s="51">
        <f t="shared" si="4"/>
        <v>-8000000</v>
      </c>
      <c r="K21" s="51">
        <f t="shared" si="4"/>
        <v>-8529620</v>
      </c>
      <c r="L21" s="51">
        <f t="shared" si="4"/>
        <v>9415095</v>
      </c>
      <c r="M21" s="51">
        <f t="shared" si="4"/>
        <v>-8028463</v>
      </c>
      <c r="N21" s="51">
        <f t="shared" si="4"/>
        <v>-8000000</v>
      </c>
      <c r="O21" s="51">
        <f t="shared" si="4"/>
        <v>1386632</v>
      </c>
      <c r="P21" s="84"/>
    </row>
    <row r="22" spans="1:16" s="19" customFormat="1" ht="96" customHeight="1">
      <c r="A22" s="79" t="s">
        <v>30</v>
      </c>
      <c r="B22" s="47" t="s">
        <v>16</v>
      </c>
      <c r="C22" s="80" t="s">
        <v>31</v>
      </c>
      <c r="D22" s="51">
        <f>D23</f>
        <v>8000000</v>
      </c>
      <c r="E22" s="51"/>
      <c r="F22" s="51"/>
      <c r="G22" s="51">
        <f>G23</f>
        <v>8000000</v>
      </c>
      <c r="H22" s="51"/>
      <c r="I22" s="51"/>
      <c r="J22" s="51"/>
      <c r="K22" s="51"/>
      <c r="L22" s="51">
        <f>L23</f>
        <v>8000000</v>
      </c>
      <c r="M22" s="51">
        <f>M23</f>
        <v>0</v>
      </c>
      <c r="N22" s="51">
        <f>N23</f>
        <v>0</v>
      </c>
      <c r="O22" s="51">
        <f>O23</f>
        <v>8000000</v>
      </c>
      <c r="P22" s="57"/>
    </row>
    <row r="23" spans="1:16" s="19" customFormat="1" ht="96" customHeight="1">
      <c r="A23" s="81">
        <v>4112</v>
      </c>
      <c r="B23" s="46"/>
      <c r="C23" s="17" t="s">
        <v>32</v>
      </c>
      <c r="D23" s="82">
        <v>8000000</v>
      </c>
      <c r="E23" s="51"/>
      <c r="F23" s="51"/>
      <c r="G23" s="48">
        <f>E23+D23</f>
        <v>8000000</v>
      </c>
      <c r="H23" s="51"/>
      <c r="I23" s="51"/>
      <c r="J23" s="51"/>
      <c r="K23" s="51"/>
      <c r="L23" s="48">
        <f>D23+H23</f>
        <v>8000000</v>
      </c>
      <c r="M23" s="48">
        <f>E23+I23</f>
        <v>0</v>
      </c>
      <c r="N23" s="48">
        <f>+J23+F23</f>
        <v>0</v>
      </c>
      <c r="O23" s="48">
        <f>L23+M23</f>
        <v>8000000</v>
      </c>
      <c r="P23" s="57"/>
    </row>
    <row r="24" spans="1:16" s="19" customFormat="1" ht="96" customHeight="1">
      <c r="A24" s="5">
        <v>250904</v>
      </c>
      <c r="B24" s="47" t="s">
        <v>16</v>
      </c>
      <c r="C24" s="16" t="s">
        <v>11</v>
      </c>
      <c r="D24" s="51"/>
      <c r="E24" s="51"/>
      <c r="F24" s="51"/>
      <c r="G24" s="51"/>
      <c r="H24" s="51"/>
      <c r="I24" s="51">
        <f aca="true" t="shared" si="5" ref="I24:O24">I25</f>
        <v>-8000000</v>
      </c>
      <c r="J24" s="51">
        <f t="shared" si="5"/>
        <v>-8000000</v>
      </c>
      <c r="K24" s="51">
        <f t="shared" si="5"/>
        <v>-8000000</v>
      </c>
      <c r="L24" s="51">
        <f t="shared" si="5"/>
        <v>0</v>
      </c>
      <c r="M24" s="51">
        <f t="shared" si="5"/>
        <v>-8000000</v>
      </c>
      <c r="N24" s="51">
        <f t="shared" si="5"/>
        <v>-8000000</v>
      </c>
      <c r="O24" s="51">
        <f t="shared" si="5"/>
        <v>-8000000</v>
      </c>
      <c r="P24" s="57"/>
    </row>
    <row r="25" spans="1:16" s="19" customFormat="1" ht="96" customHeight="1">
      <c r="A25" s="44">
        <v>4122</v>
      </c>
      <c r="B25" s="46"/>
      <c r="C25" s="17" t="s">
        <v>12</v>
      </c>
      <c r="D25" s="51"/>
      <c r="E25" s="51"/>
      <c r="F25" s="51"/>
      <c r="G25" s="51"/>
      <c r="H25" s="51"/>
      <c r="I25" s="82">
        <v>-8000000</v>
      </c>
      <c r="J25" s="82">
        <v>-8000000</v>
      </c>
      <c r="K25" s="48">
        <f>I25</f>
        <v>-8000000</v>
      </c>
      <c r="L25" s="48">
        <f>D25+H25</f>
        <v>0</v>
      </c>
      <c r="M25" s="48">
        <f>E25+I25</f>
        <v>-8000000</v>
      </c>
      <c r="N25" s="48">
        <f>+J25+F25</f>
        <v>-8000000</v>
      </c>
      <c r="O25" s="48">
        <f>L25+M25</f>
        <v>-8000000</v>
      </c>
      <c r="P25" s="57"/>
    </row>
    <row r="26" spans="1:16" s="22" customFormat="1" ht="120.75" customHeight="1">
      <c r="A26" s="2">
        <v>250908</v>
      </c>
      <c r="B26" s="44">
        <v>1060</v>
      </c>
      <c r="C26" s="20" t="s">
        <v>6</v>
      </c>
      <c r="D26" s="50">
        <f aca="true" t="shared" si="6" ref="D26:O26">D27</f>
        <v>1415095</v>
      </c>
      <c r="E26" s="50">
        <f t="shared" si="6"/>
        <v>501157</v>
      </c>
      <c r="F26" s="50">
        <f t="shared" si="6"/>
        <v>0</v>
      </c>
      <c r="G26" s="50">
        <f t="shared" si="6"/>
        <v>1916252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50">
        <f t="shared" si="6"/>
        <v>1415095</v>
      </c>
      <c r="M26" s="50">
        <f t="shared" si="6"/>
        <v>501157</v>
      </c>
      <c r="N26" s="50">
        <f t="shared" si="6"/>
        <v>0</v>
      </c>
      <c r="O26" s="50">
        <f t="shared" si="6"/>
        <v>1916252</v>
      </c>
      <c r="P26" s="84"/>
    </row>
    <row r="27" spans="1:16" s="19" customFormat="1" ht="51.75" customHeight="1">
      <c r="A27" s="23">
        <v>4113</v>
      </c>
      <c r="B27" s="23"/>
      <c r="C27" s="17" t="s">
        <v>7</v>
      </c>
      <c r="D27" s="48">
        <v>1415095</v>
      </c>
      <c r="E27" s="48">
        <v>501157</v>
      </c>
      <c r="F27" s="48"/>
      <c r="G27" s="48">
        <f>E27+D27</f>
        <v>1916252</v>
      </c>
      <c r="H27" s="18"/>
      <c r="I27" s="18"/>
      <c r="J27" s="18"/>
      <c r="K27" s="18"/>
      <c r="L27" s="48">
        <f>D27+H27</f>
        <v>1415095</v>
      </c>
      <c r="M27" s="48">
        <f>E27+I27</f>
        <v>501157</v>
      </c>
      <c r="N27" s="48">
        <f>+J27+F27</f>
        <v>0</v>
      </c>
      <c r="O27" s="48">
        <f>L27+M27</f>
        <v>1916252</v>
      </c>
      <c r="P27" s="84"/>
    </row>
    <row r="28" spans="1:16" s="22" customFormat="1" ht="126" customHeight="1">
      <c r="A28" s="2">
        <v>250909</v>
      </c>
      <c r="B28" s="47">
        <v>1060</v>
      </c>
      <c r="C28" s="20" t="s">
        <v>10</v>
      </c>
      <c r="D28" s="21"/>
      <c r="E28" s="21"/>
      <c r="F28" s="21"/>
      <c r="G28" s="21"/>
      <c r="H28" s="21"/>
      <c r="I28" s="50">
        <f aca="true" t="shared" si="7" ref="I28:O28">I29</f>
        <v>-529620</v>
      </c>
      <c r="J28" s="50">
        <f t="shared" si="7"/>
        <v>0</v>
      </c>
      <c r="K28" s="50">
        <f t="shared" si="7"/>
        <v>-529620</v>
      </c>
      <c r="L28" s="21">
        <f t="shared" si="7"/>
        <v>0</v>
      </c>
      <c r="M28" s="50">
        <f t="shared" si="7"/>
        <v>-529620</v>
      </c>
      <c r="N28" s="50">
        <f t="shared" si="7"/>
        <v>0</v>
      </c>
      <c r="O28" s="50">
        <f t="shared" si="7"/>
        <v>-529620</v>
      </c>
      <c r="P28" s="84"/>
    </row>
    <row r="29" spans="1:16" s="19" customFormat="1" ht="56.25" customHeight="1">
      <c r="A29" s="23">
        <v>4123</v>
      </c>
      <c r="B29" s="23"/>
      <c r="C29" s="17" t="s">
        <v>8</v>
      </c>
      <c r="D29" s="18"/>
      <c r="E29" s="18"/>
      <c r="F29" s="18"/>
      <c r="G29" s="18"/>
      <c r="H29" s="18"/>
      <c r="I29" s="48">
        <v>-529620</v>
      </c>
      <c r="J29" s="18"/>
      <c r="K29" s="48">
        <f>I29</f>
        <v>-529620</v>
      </c>
      <c r="L29" s="18"/>
      <c r="M29" s="48">
        <f>E29+I29</f>
        <v>-529620</v>
      </c>
      <c r="N29" s="48"/>
      <c r="O29" s="48">
        <f>K29+G29</f>
        <v>-529620</v>
      </c>
      <c r="P29" s="84"/>
    </row>
    <row r="30" spans="1:16" s="43" customFormat="1" ht="52.5" customHeight="1">
      <c r="A30" s="42"/>
      <c r="B30" s="42"/>
      <c r="C30" s="2" t="s">
        <v>9</v>
      </c>
      <c r="D30" s="50">
        <f aca="true" t="shared" si="8" ref="D30:O30">D16+D21</f>
        <v>9495095</v>
      </c>
      <c r="E30" s="50">
        <f t="shared" si="8"/>
        <v>501157</v>
      </c>
      <c r="F30" s="50">
        <f t="shared" si="8"/>
        <v>0</v>
      </c>
      <c r="G30" s="50">
        <f t="shared" si="8"/>
        <v>9996252</v>
      </c>
      <c r="H30" s="21">
        <f t="shared" si="8"/>
        <v>0</v>
      </c>
      <c r="I30" s="50">
        <f t="shared" si="8"/>
        <v>-11333620</v>
      </c>
      <c r="J30" s="50">
        <f t="shared" si="8"/>
        <v>-10804000</v>
      </c>
      <c r="K30" s="50">
        <f t="shared" si="8"/>
        <v>-11333620</v>
      </c>
      <c r="L30" s="50">
        <f t="shared" si="8"/>
        <v>9495095</v>
      </c>
      <c r="M30" s="50">
        <f t="shared" si="8"/>
        <v>-10832463</v>
      </c>
      <c r="N30" s="50">
        <f t="shared" si="8"/>
        <v>-10804000</v>
      </c>
      <c r="O30" s="50">
        <f t="shared" si="8"/>
        <v>-1337368</v>
      </c>
      <c r="P30" s="84"/>
    </row>
    <row r="31" spans="1:16" s="19" customFormat="1" ht="20.25">
      <c r="A31" s="9"/>
      <c r="B31" s="9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84"/>
    </row>
    <row r="32" spans="1:16" s="19" customFormat="1" ht="20.25">
      <c r="A32" s="9"/>
      <c r="B32" s="9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84"/>
    </row>
    <row r="33" spans="1:16" s="19" customFormat="1" ht="20.25">
      <c r="A33" s="9"/>
      <c r="B33" s="9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84"/>
    </row>
    <row r="34" spans="1:16" s="27" customFormat="1" ht="26.25">
      <c r="A34" s="31"/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6"/>
      <c r="P34" s="84"/>
    </row>
    <row r="35" spans="1:16" s="29" customFormat="1" ht="30.75">
      <c r="A35" s="98" t="s">
        <v>24</v>
      </c>
      <c r="B35" s="98"/>
      <c r="C35" s="33"/>
      <c r="D35" s="35"/>
      <c r="E35" s="36"/>
      <c r="F35" s="36"/>
      <c r="G35" s="36"/>
      <c r="H35" s="36"/>
      <c r="I35" s="36"/>
      <c r="K35" s="36"/>
      <c r="L35" s="33" t="s">
        <v>25</v>
      </c>
      <c r="M35" s="36"/>
      <c r="P35" s="84"/>
    </row>
    <row r="36" spans="1:16" s="29" customFormat="1" ht="30.75">
      <c r="A36" s="33"/>
      <c r="B36" s="34"/>
      <c r="C36" s="33"/>
      <c r="D36" s="35"/>
      <c r="E36" s="36"/>
      <c r="F36" s="36"/>
      <c r="G36" s="36"/>
      <c r="H36" s="36"/>
      <c r="I36" s="36"/>
      <c r="J36" s="33"/>
      <c r="K36" s="36"/>
      <c r="L36" s="36"/>
      <c r="M36" s="36"/>
      <c r="P36" s="84"/>
    </row>
    <row r="37" spans="1:16" s="30" customFormat="1" ht="20.25" customHeight="1">
      <c r="A37" s="60"/>
      <c r="B37" s="37"/>
      <c r="C37" s="38"/>
      <c r="D37" s="39"/>
      <c r="E37" s="39"/>
      <c r="F37" s="40"/>
      <c r="G37" s="40"/>
      <c r="H37" s="40"/>
      <c r="I37" s="40"/>
      <c r="J37" s="40"/>
      <c r="K37" s="40"/>
      <c r="L37" s="40"/>
      <c r="M37" s="40"/>
      <c r="P37" s="84"/>
    </row>
    <row r="38" spans="1:30" s="66" customFormat="1" ht="30.75">
      <c r="A38" s="33" t="s">
        <v>26</v>
      </c>
      <c r="B38" s="60"/>
      <c r="C38" s="37"/>
      <c r="D38" s="61"/>
      <c r="E38" s="62"/>
      <c r="F38" s="63"/>
      <c r="G38" s="61"/>
      <c r="H38" s="61"/>
      <c r="I38" s="61"/>
      <c r="J38" s="64"/>
      <c r="K38" s="64"/>
      <c r="L38" s="37"/>
      <c r="M38" s="37"/>
      <c r="N38" s="65"/>
      <c r="O38" s="65"/>
      <c r="P38" s="84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73" customFormat="1" ht="33" customHeight="1">
      <c r="A39" s="67" t="s">
        <v>27</v>
      </c>
      <c r="B39" s="68"/>
      <c r="C39" s="69"/>
      <c r="D39" s="70"/>
      <c r="E39" s="71"/>
      <c r="F39" s="72"/>
      <c r="G39" s="70"/>
      <c r="H39" s="70"/>
      <c r="I39" s="70"/>
      <c r="J39" s="58"/>
      <c r="K39" s="58"/>
      <c r="L39" s="69"/>
      <c r="M39" s="69"/>
      <c r="N39" s="59"/>
      <c r="O39" s="59"/>
      <c r="P39" s="84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s="73" customFormat="1" ht="29.25" customHeight="1">
      <c r="A40" s="74"/>
      <c r="B40" s="69"/>
      <c r="C40" s="75"/>
      <c r="D40" s="76"/>
      <c r="E40" s="77"/>
      <c r="F40" s="76"/>
      <c r="G40" s="78"/>
      <c r="H40" s="70"/>
      <c r="I40" s="70"/>
      <c r="J40" s="58"/>
      <c r="K40" s="58"/>
      <c r="L40" s="69"/>
      <c r="M40" s="69"/>
      <c r="N40" s="59"/>
      <c r="O40" s="59"/>
      <c r="P40" s="84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3:16" ht="12.75">
      <c r="C41" s="10" t="s">
        <v>13</v>
      </c>
      <c r="P41" s="84"/>
    </row>
    <row r="42" ht="12.75">
      <c r="P42" s="84"/>
    </row>
    <row r="43" ht="12.75">
      <c r="P43" s="84"/>
    </row>
    <row r="44" ht="12.75">
      <c r="P44" s="84"/>
    </row>
    <row r="45" ht="12.75">
      <c r="P45" s="84"/>
    </row>
    <row r="46" ht="12.75">
      <c r="P46" s="84"/>
    </row>
    <row r="47" ht="12.75">
      <c r="P47" s="84"/>
    </row>
    <row r="48" ht="12.75">
      <c r="P48" s="84"/>
    </row>
    <row r="49" ht="12.75">
      <c r="P49" s="84"/>
    </row>
    <row r="50" ht="12.75">
      <c r="P50" s="84"/>
    </row>
    <row r="51" ht="12.75">
      <c r="P51" s="84"/>
    </row>
    <row r="52" ht="12.75">
      <c r="P52" s="84"/>
    </row>
    <row r="53" ht="12.75">
      <c r="P53" s="84"/>
    </row>
    <row r="54" ht="12.75">
      <c r="P54" s="84"/>
    </row>
    <row r="55" ht="12.75">
      <c r="P55" s="84"/>
    </row>
    <row r="56" ht="12.75">
      <c r="P56" s="84"/>
    </row>
    <row r="57" ht="12.75">
      <c r="P57" s="45"/>
    </row>
    <row r="58" ht="12.75">
      <c r="P58" s="45"/>
    </row>
    <row r="59" ht="12.75">
      <c r="P59" s="45"/>
    </row>
  </sheetData>
  <sheetProtection/>
  <mergeCells count="25">
    <mergeCell ref="D8:J8"/>
    <mergeCell ref="A9:O9"/>
    <mergeCell ref="A35:B35"/>
    <mergeCell ref="C12:C14"/>
    <mergeCell ref="L12:O12"/>
    <mergeCell ref="D13:D14"/>
    <mergeCell ref="D12:G12"/>
    <mergeCell ref="L13:L14"/>
    <mergeCell ref="O13:O14"/>
    <mergeCell ref="M13:M14"/>
    <mergeCell ref="A12:A14"/>
    <mergeCell ref="B12:B14"/>
    <mergeCell ref="H12:K12"/>
    <mergeCell ref="H13:H14"/>
    <mergeCell ref="G13:G14"/>
    <mergeCell ref="K13:K14"/>
    <mergeCell ref="E13:E14"/>
    <mergeCell ref="I13:I14"/>
    <mergeCell ref="P1:P21"/>
    <mergeCell ref="P26:P56"/>
    <mergeCell ref="K4:O4"/>
    <mergeCell ref="K5:O5"/>
    <mergeCell ref="K1:O1"/>
    <mergeCell ref="K2:O2"/>
    <mergeCell ref="K3:O3"/>
  </mergeCells>
  <printOptions horizontalCentered="1"/>
  <pageMargins left="0.5905511811023623" right="0.35433070866141736" top="1.1811023622047245" bottom="0.3937007874015748" header="0.15748031496062992" footer="0.1968503937007874"/>
  <pageSetup fitToHeight="2" fitToWidth="1" horizontalDpi="600" verticalDpi="600" orientation="landscape" paperSize="9" scale="48" r:id="rId1"/>
  <headerFooter alignWithMargins="0">
    <oddFooter>&amp;R&amp;"Times New Roman,обычный"&amp;20Сторінка &amp;P</oddFooter>
  </headerFooter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Kutovoy Sergey</dc:creator>
  <cp:keywords/>
  <dc:description/>
  <cp:lastModifiedBy>Alex Sun</cp:lastModifiedBy>
  <cp:lastPrinted>2016-03-30T10:45:29Z</cp:lastPrinted>
  <dcterms:created xsi:type="dcterms:W3CDTF">2004-10-05T10:02:04Z</dcterms:created>
  <dcterms:modified xsi:type="dcterms:W3CDTF">2016-03-30T10:45:30Z</dcterms:modified>
  <cp:category/>
  <cp:version/>
  <cp:contentType/>
  <cp:contentStatus/>
</cp:coreProperties>
</file>