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740" activeTab="0"/>
  </bookViews>
  <sheets>
    <sheet name="Показники" sheetId="1" r:id="rId1"/>
  </sheets>
  <definedNames>
    <definedName name="_xlnm.Print_Area" localSheetId="0">'Показники'!$A$1:$K$35</definedName>
  </definedNames>
  <calcPr fullCalcOnLoad="1"/>
</workbook>
</file>

<file path=xl/sharedStrings.xml><?xml version="1.0" encoding="utf-8"?>
<sst xmlns="http://schemas.openxmlformats.org/spreadsheetml/2006/main" count="39" uniqueCount="31">
  <si>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</si>
  <si>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</si>
  <si>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</si>
  <si>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</si>
  <si>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</si>
  <si>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</si>
  <si>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Всього на виконання підпрограми</t>
  </si>
  <si>
    <t xml:space="preserve">Показник якості: </t>
  </si>
  <si>
    <t>Показник ефективності:</t>
  </si>
  <si>
    <t>Код програмної класифікації видатків та кредитування</t>
  </si>
  <si>
    <t>Результативні показники виконання завдань міської програми «Місто Суми - територія добра та милосердя»  на 2016 - 2018 роки»</t>
  </si>
  <si>
    <t>2016 рік (план)</t>
  </si>
  <si>
    <t>2018 рік (прогноз)</t>
  </si>
  <si>
    <t>2017 рік (прогноз)</t>
  </si>
  <si>
    <t>Сумський міський голова</t>
  </si>
  <si>
    <t>О.М.Лисенко</t>
  </si>
  <si>
    <t xml:space="preserve">Виконавець: </t>
  </si>
  <si>
    <t>______________  Масік Т.О.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</si>
  <si>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</si>
  <si>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Додаток 6</t>
  </si>
  <si>
    <t>від  04  травня 2016 року № 772 - МР</t>
  </si>
  <si>
    <t>КТКВК  090416</t>
  </si>
  <si>
    <t>Відповідальний виконавець: УСЗН Сумської міської ради</t>
  </si>
  <si>
    <t>Підпрограма 5.Соціальні пільги та гарантії громадянам, які мають заслуги перед містом та сім'ям загиблих</t>
  </si>
  <si>
    <t>Мета: Встановлення додаткових пільг, забезпечення належного соціального захисту окремих категорій громадян міста.</t>
  </si>
  <si>
    <t>Завдання 2. Забезпечити виплату соціальних гарантій громадянам, які мають заслуги перед містом</t>
  </si>
  <si>
    <t xml:space="preserve">Показники виконання: </t>
  </si>
  <si>
    <t xml:space="preserve">Показник продукту: </t>
  </si>
  <si>
    <t>кількість отримувачів додаткових гарантій, осіб</t>
  </si>
  <si>
    <t>середній розмір додаткових гарантій, грн.</t>
  </si>
  <si>
    <t>динаміка обсягу витрат на надання додаткових гарантій у порівнянні з попереднім роком, %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</si>
</sst>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textRotation="180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textRotation="180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4" fontId="13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202" fontId="13" fillId="0" borderId="13" xfId="0" applyNumberFormat="1" applyFont="1" applyFill="1" applyBorder="1" applyAlignment="1">
      <alignment horizontal="center" vertical="center"/>
    </xf>
    <xf numFmtId="202" fontId="13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textRotation="180"/>
    </xf>
    <xf numFmtId="0" fontId="8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 shrinkToFi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75" zoomScalePageLayoutView="0" workbookViewId="0" topLeftCell="A7">
      <selection activeCell="J18" sqref="J18"/>
    </sheetView>
  </sheetViews>
  <sheetFormatPr defaultColWidth="9.140625" defaultRowHeight="12.75"/>
  <cols>
    <col min="1" max="1" width="62.7109375" style="18" customWidth="1"/>
    <col min="2" max="2" width="14.7109375" style="17" customWidth="1"/>
    <col min="3" max="3" width="16.140625" style="18" customWidth="1"/>
    <col min="4" max="4" width="16.00390625" style="18" customWidth="1"/>
    <col min="5" max="5" width="14.140625" style="18" customWidth="1"/>
    <col min="6" max="7" width="14.7109375" style="17" customWidth="1"/>
    <col min="8" max="8" width="13.7109375" style="17" customWidth="1"/>
    <col min="9" max="10" width="14.57421875" style="18" customWidth="1"/>
    <col min="11" max="11" width="14.421875" style="18" customWidth="1"/>
    <col min="12" max="12" width="7.140625" style="17" customWidth="1"/>
    <col min="13" max="13" width="4.00390625" style="17" customWidth="1"/>
    <col min="14" max="14" width="4.57421875" style="2" customWidth="1"/>
    <col min="15" max="15" width="12.7109375" style="17" bestFit="1" customWidth="1"/>
    <col min="16" max="16384" width="9.140625" style="18" customWidth="1"/>
  </cols>
  <sheetData>
    <row r="1" spans="1:13" ht="20.25" customHeight="1">
      <c r="A1" s="20"/>
      <c r="B1" s="19"/>
      <c r="C1" s="20"/>
      <c r="D1" s="20"/>
      <c r="E1" s="20"/>
      <c r="F1" s="19"/>
      <c r="G1" s="19"/>
      <c r="H1" s="62" t="s">
        <v>19</v>
      </c>
      <c r="I1" s="62"/>
      <c r="J1" s="62"/>
      <c r="K1" s="62"/>
      <c r="L1" s="21"/>
      <c r="M1" s="21"/>
    </row>
    <row r="2" spans="1:12" ht="111.75" customHeight="1">
      <c r="A2" s="4"/>
      <c r="H2" s="67" t="s">
        <v>18</v>
      </c>
      <c r="I2" s="67"/>
      <c r="J2" s="67"/>
      <c r="K2" s="67"/>
      <c r="L2" s="18"/>
    </row>
    <row r="3" spans="1:12" ht="18.75" customHeight="1">
      <c r="A3" s="4"/>
      <c r="H3" s="26" t="s">
        <v>20</v>
      </c>
      <c r="I3" s="27"/>
      <c r="J3" s="27"/>
      <c r="K3" s="28"/>
      <c r="L3" s="18"/>
    </row>
    <row r="4" spans="8:10" ht="15.75">
      <c r="H4" s="6"/>
      <c r="I4" s="1"/>
      <c r="J4" s="1"/>
    </row>
    <row r="5" spans="1:12" ht="30.75" customHeight="1">
      <c r="A5" s="68" t="s">
        <v>10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22"/>
    </row>
    <row r="6" spans="1:13" ht="13.5" thickBot="1">
      <c r="A6" s="23"/>
      <c r="B6" s="24"/>
      <c r="C6" s="25"/>
      <c r="D6" s="25"/>
      <c r="E6" s="25"/>
      <c r="F6" s="24"/>
      <c r="G6" s="24"/>
      <c r="H6" s="24"/>
      <c r="I6" s="25"/>
      <c r="J6" s="25"/>
      <c r="K6" s="25"/>
      <c r="L6" s="24"/>
      <c r="M6" s="24"/>
    </row>
    <row r="7" spans="1:14" s="17" customFormat="1" ht="32.25" customHeight="1">
      <c r="A7" s="75" t="s">
        <v>0</v>
      </c>
      <c r="B7" s="63" t="s">
        <v>9</v>
      </c>
      <c r="C7" s="63" t="s">
        <v>11</v>
      </c>
      <c r="D7" s="63"/>
      <c r="E7" s="63"/>
      <c r="F7" s="63" t="s">
        <v>13</v>
      </c>
      <c r="G7" s="63"/>
      <c r="H7" s="63"/>
      <c r="I7" s="63" t="s">
        <v>12</v>
      </c>
      <c r="J7" s="63"/>
      <c r="K7" s="69"/>
      <c r="L7" s="5"/>
      <c r="N7" s="2"/>
    </row>
    <row r="8" spans="1:14" s="17" customFormat="1" ht="15" customHeight="1">
      <c r="A8" s="74"/>
      <c r="B8" s="64"/>
      <c r="C8" s="64"/>
      <c r="D8" s="64"/>
      <c r="E8" s="64"/>
      <c r="F8" s="64"/>
      <c r="G8" s="64"/>
      <c r="H8" s="64"/>
      <c r="I8" s="64"/>
      <c r="J8" s="64"/>
      <c r="K8" s="70"/>
      <c r="L8" s="5"/>
      <c r="N8" s="2"/>
    </row>
    <row r="9" spans="1:14" s="17" customFormat="1" ht="18.75" customHeight="1">
      <c r="A9" s="74"/>
      <c r="B9" s="64"/>
      <c r="C9" s="65" t="s">
        <v>1</v>
      </c>
      <c r="D9" s="71" t="s">
        <v>2</v>
      </c>
      <c r="E9" s="71"/>
      <c r="F9" s="65" t="s">
        <v>1</v>
      </c>
      <c r="G9" s="71" t="s">
        <v>2</v>
      </c>
      <c r="H9" s="71"/>
      <c r="I9" s="65" t="s">
        <v>1</v>
      </c>
      <c r="J9" s="71" t="s">
        <v>2</v>
      </c>
      <c r="K9" s="72"/>
      <c r="L9" s="3"/>
      <c r="N9" s="2"/>
    </row>
    <row r="10" spans="1:14" s="17" customFormat="1" ht="29.25" thickBot="1">
      <c r="A10" s="76"/>
      <c r="B10" s="73"/>
      <c r="C10" s="66"/>
      <c r="D10" s="48" t="s">
        <v>3</v>
      </c>
      <c r="E10" s="48" t="s">
        <v>4</v>
      </c>
      <c r="F10" s="66"/>
      <c r="G10" s="48" t="s">
        <v>3</v>
      </c>
      <c r="H10" s="48" t="s">
        <v>4</v>
      </c>
      <c r="I10" s="66"/>
      <c r="J10" s="48" t="s">
        <v>3</v>
      </c>
      <c r="K10" s="49" t="s">
        <v>4</v>
      </c>
      <c r="L10" s="3"/>
      <c r="N10" s="2"/>
    </row>
    <row r="11" spans="1:14" s="17" customFormat="1" ht="15.75" customHeight="1" thickBot="1">
      <c r="A11" s="50">
        <v>1</v>
      </c>
      <c r="B11" s="51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3">
        <v>11</v>
      </c>
      <c r="L11" s="3"/>
      <c r="N11" s="2"/>
    </row>
    <row r="12" spans="1:15" s="17" customFormat="1" ht="21" customHeight="1">
      <c r="A12" s="54" t="s">
        <v>5</v>
      </c>
      <c r="B12" s="55"/>
      <c r="C12" s="56">
        <f>12068855+302000</f>
        <v>12370855</v>
      </c>
      <c r="D12" s="56">
        <f>11321855+302000</f>
        <v>11623855</v>
      </c>
      <c r="E12" s="56">
        <f>747000</f>
        <v>747000</v>
      </c>
      <c r="F12" s="56">
        <f>8304253</f>
        <v>8304253</v>
      </c>
      <c r="G12" s="56">
        <f>8304253</f>
        <v>8304253</v>
      </c>
      <c r="H12" s="56">
        <v>0</v>
      </c>
      <c r="I12" s="56">
        <f>8927073</f>
        <v>8927073</v>
      </c>
      <c r="J12" s="56">
        <f>8927073</f>
        <v>8927073</v>
      </c>
      <c r="K12" s="57">
        <v>0</v>
      </c>
      <c r="L12" s="38"/>
      <c r="N12" s="2"/>
      <c r="O12" s="39"/>
    </row>
    <row r="13" spans="1:14" s="35" customFormat="1" ht="15.75">
      <c r="A13" s="40" t="s">
        <v>21</v>
      </c>
      <c r="B13" s="29">
        <v>1513200</v>
      </c>
      <c r="C13" s="36"/>
      <c r="D13" s="36"/>
      <c r="E13" s="36"/>
      <c r="F13" s="36"/>
      <c r="G13" s="36"/>
      <c r="H13" s="36"/>
      <c r="I13" s="36"/>
      <c r="J13" s="36"/>
      <c r="K13" s="43"/>
      <c r="L13" s="12"/>
      <c r="N13" s="2"/>
    </row>
    <row r="14" spans="1:14" s="35" customFormat="1" ht="22.5" customHeight="1">
      <c r="A14" s="41" t="s">
        <v>22</v>
      </c>
      <c r="B14" s="16"/>
      <c r="C14" s="36"/>
      <c r="D14" s="36"/>
      <c r="E14" s="36"/>
      <c r="F14" s="36"/>
      <c r="G14" s="36"/>
      <c r="H14" s="36"/>
      <c r="I14" s="36"/>
      <c r="J14" s="36"/>
      <c r="K14" s="43"/>
      <c r="L14" s="12"/>
      <c r="M14" s="61"/>
      <c r="N14" s="2"/>
    </row>
    <row r="15" spans="1:14" s="35" customFormat="1" ht="20.25" customHeight="1">
      <c r="A15" s="77" t="s">
        <v>23</v>
      </c>
      <c r="B15" s="78"/>
      <c r="C15" s="78"/>
      <c r="D15" s="78"/>
      <c r="E15" s="78"/>
      <c r="F15" s="78"/>
      <c r="G15" s="78"/>
      <c r="H15" s="78"/>
      <c r="I15" s="78"/>
      <c r="J15" s="78"/>
      <c r="K15" s="79"/>
      <c r="L15" s="11"/>
      <c r="N15" s="2"/>
    </row>
    <row r="16" spans="1:14" s="35" customFormat="1" ht="21" customHeight="1">
      <c r="A16" s="80" t="s">
        <v>24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83"/>
      <c r="N16" s="2"/>
    </row>
    <row r="17" spans="1:14" s="35" customFormat="1" ht="19.5" customHeight="1">
      <c r="A17" s="84" t="s">
        <v>6</v>
      </c>
      <c r="B17" s="85"/>
      <c r="C17" s="86">
        <f>D17+E17</f>
        <v>1307450</v>
      </c>
      <c r="D17" s="86">
        <f>439789+D18</f>
        <v>1307450</v>
      </c>
      <c r="E17" s="86">
        <v>0</v>
      </c>
      <c r="F17" s="86">
        <f>G17+H17</f>
        <v>1110018</v>
      </c>
      <c r="G17" s="86">
        <f>485527+G18</f>
        <v>1110018</v>
      </c>
      <c r="H17" s="86"/>
      <c r="I17" s="86">
        <f>J17+K17</f>
        <v>1193269</v>
      </c>
      <c r="J17" s="86">
        <f>521942+J18</f>
        <v>1193269</v>
      </c>
      <c r="K17" s="87"/>
      <c r="L17" s="88"/>
      <c r="N17" s="2"/>
    </row>
    <row r="18" spans="1:14" s="35" customFormat="1" ht="33" customHeight="1">
      <c r="A18" s="89" t="s">
        <v>25</v>
      </c>
      <c r="B18" s="16"/>
      <c r="C18" s="7">
        <f>E18+D18</f>
        <v>867661</v>
      </c>
      <c r="D18" s="7">
        <f>565661+302000</f>
        <v>867661</v>
      </c>
      <c r="E18" s="7">
        <v>0</v>
      </c>
      <c r="F18" s="7">
        <f>H18+G18</f>
        <v>624491</v>
      </c>
      <c r="G18" s="10">
        <v>624491</v>
      </c>
      <c r="H18" s="10">
        <f>E18*1.05</f>
        <v>0</v>
      </c>
      <c r="I18" s="7">
        <f>K18+J18</f>
        <v>671327</v>
      </c>
      <c r="J18" s="10">
        <v>671327</v>
      </c>
      <c r="K18" s="42">
        <f>H18*1.043</f>
        <v>0</v>
      </c>
      <c r="L18" s="90"/>
      <c r="N18" s="2"/>
    </row>
    <row r="19" spans="1:14" s="35" customFormat="1" ht="17.25" customHeight="1">
      <c r="A19" s="46" t="s">
        <v>26</v>
      </c>
      <c r="B19" s="16"/>
      <c r="C19" s="36"/>
      <c r="D19" s="36"/>
      <c r="E19" s="36"/>
      <c r="F19" s="36"/>
      <c r="G19" s="36"/>
      <c r="H19" s="36"/>
      <c r="I19" s="36"/>
      <c r="J19" s="36"/>
      <c r="K19" s="43"/>
      <c r="L19" s="12"/>
      <c r="N19" s="2"/>
    </row>
    <row r="20" spans="1:14" s="35" customFormat="1" ht="15" customHeight="1">
      <c r="A20" s="41" t="s">
        <v>27</v>
      </c>
      <c r="B20" s="16"/>
      <c r="C20" s="36"/>
      <c r="D20" s="36"/>
      <c r="E20" s="36"/>
      <c r="F20" s="36"/>
      <c r="G20" s="36"/>
      <c r="H20" s="36"/>
      <c r="I20" s="36"/>
      <c r="J20" s="36"/>
      <c r="K20" s="43"/>
      <c r="L20" s="12"/>
      <c r="N20" s="2"/>
    </row>
    <row r="21" spans="1:14" s="35" customFormat="1" ht="23.25" customHeight="1">
      <c r="A21" s="46" t="s">
        <v>28</v>
      </c>
      <c r="B21" s="16"/>
      <c r="C21" s="8">
        <f>D21+E21</f>
        <v>356</v>
      </c>
      <c r="D21" s="8">
        <f>56+300</f>
        <v>356</v>
      </c>
      <c r="E21" s="8">
        <v>0</v>
      </c>
      <c r="F21" s="8">
        <f>G21+H21</f>
        <v>56</v>
      </c>
      <c r="G21" s="8">
        <f>-7+63</f>
        <v>56</v>
      </c>
      <c r="H21" s="8">
        <v>0</v>
      </c>
      <c r="I21" s="8">
        <f>J21+K21</f>
        <v>56</v>
      </c>
      <c r="J21" s="8">
        <f>-7+63</f>
        <v>56</v>
      </c>
      <c r="K21" s="44">
        <v>0</v>
      </c>
      <c r="L21" s="13"/>
      <c r="N21" s="2"/>
    </row>
    <row r="22" spans="1:14" s="35" customFormat="1" ht="19.5" customHeight="1">
      <c r="A22" s="41" t="s">
        <v>8</v>
      </c>
      <c r="B22" s="16"/>
      <c r="C22" s="9"/>
      <c r="D22" s="9"/>
      <c r="E22" s="9"/>
      <c r="F22" s="9"/>
      <c r="G22" s="9"/>
      <c r="H22" s="9"/>
      <c r="I22" s="9"/>
      <c r="J22" s="9"/>
      <c r="K22" s="45"/>
      <c r="L22" s="12"/>
      <c r="N22" s="2"/>
    </row>
    <row r="23" spans="1:14" s="35" customFormat="1" ht="21" customHeight="1">
      <c r="A23" s="46" t="s">
        <v>29</v>
      </c>
      <c r="B23" s="16"/>
      <c r="C23" s="14">
        <f>D23+E23</f>
        <v>2437.25</v>
      </c>
      <c r="D23" s="14">
        <f>D18/D21</f>
        <v>2437.25</v>
      </c>
      <c r="E23" s="14">
        <v>0</v>
      </c>
      <c r="F23" s="14">
        <f>G23+H23</f>
        <v>11151.625</v>
      </c>
      <c r="G23" s="15">
        <f>G18/G21</f>
        <v>11151.625</v>
      </c>
      <c r="H23" s="14">
        <v>0</v>
      </c>
      <c r="I23" s="14">
        <f>J23+K23</f>
        <v>11987.982142857143</v>
      </c>
      <c r="J23" s="15">
        <f>J18/J21</f>
        <v>11987.982142857143</v>
      </c>
      <c r="K23" s="47">
        <v>0</v>
      </c>
      <c r="L23" s="37"/>
      <c r="N23" s="2"/>
    </row>
    <row r="24" spans="1:14" s="35" customFormat="1" ht="18.75" customHeight="1">
      <c r="A24" s="41" t="s">
        <v>7</v>
      </c>
      <c r="B24" s="16"/>
      <c r="C24" s="36"/>
      <c r="D24" s="36"/>
      <c r="E24" s="36"/>
      <c r="F24" s="36"/>
      <c r="G24" s="36"/>
      <c r="H24" s="36"/>
      <c r="I24" s="36"/>
      <c r="J24" s="36"/>
      <c r="K24" s="43"/>
      <c r="L24" s="12"/>
      <c r="N24" s="2"/>
    </row>
    <row r="25" spans="1:14" s="35" customFormat="1" ht="33.75" customHeight="1" thickBot="1">
      <c r="A25" s="91" t="s">
        <v>30</v>
      </c>
      <c r="B25" s="58"/>
      <c r="C25" s="59">
        <f>D25+E25</f>
        <v>436.59853471006176</v>
      </c>
      <c r="D25" s="59">
        <f>D18/198732*100</f>
        <v>436.59853471006176</v>
      </c>
      <c r="E25" s="59">
        <v>0</v>
      </c>
      <c r="F25" s="59">
        <f>G25+H25</f>
        <v>71.97407743346767</v>
      </c>
      <c r="G25" s="59">
        <f>G18/D18*100</f>
        <v>71.97407743346767</v>
      </c>
      <c r="H25" s="59">
        <v>0</v>
      </c>
      <c r="I25" s="59">
        <f>J25+K25</f>
        <v>107.49986789241157</v>
      </c>
      <c r="J25" s="59">
        <f>J18/G18*100</f>
        <v>107.49986789241157</v>
      </c>
      <c r="K25" s="60">
        <v>0</v>
      </c>
      <c r="L25" s="37"/>
      <c r="N25" s="2"/>
    </row>
    <row r="31" spans="1:15" s="30" customFormat="1" ht="18.75">
      <c r="A31" s="30" t="s">
        <v>14</v>
      </c>
      <c r="B31" s="31"/>
      <c r="F31" s="31"/>
      <c r="G31" s="31"/>
      <c r="H31" s="31" t="s">
        <v>15</v>
      </c>
      <c r="L31" s="31"/>
      <c r="M31" s="31"/>
      <c r="N31" s="2"/>
      <c r="O31" s="31"/>
    </row>
    <row r="33" spans="1:15" s="32" customFormat="1" ht="15.75">
      <c r="A33" s="32" t="s">
        <v>16</v>
      </c>
      <c r="B33" s="33"/>
      <c r="F33" s="33"/>
      <c r="G33" s="33"/>
      <c r="H33" s="33"/>
      <c r="L33" s="33"/>
      <c r="M33" s="33"/>
      <c r="N33" s="34"/>
      <c r="O33" s="33"/>
    </row>
    <row r="34" spans="1:15" s="32" customFormat="1" ht="15.75">
      <c r="A34" s="32" t="s">
        <v>17</v>
      </c>
      <c r="B34" s="33"/>
      <c r="F34" s="33"/>
      <c r="G34" s="33"/>
      <c r="H34" s="33"/>
      <c r="L34" s="33"/>
      <c r="M34" s="33"/>
      <c r="N34" s="34"/>
      <c r="O34" s="33"/>
    </row>
  </sheetData>
  <sheetProtection/>
  <mergeCells count="16">
    <mergeCell ref="J9:K9"/>
    <mergeCell ref="C9:C10"/>
    <mergeCell ref="B7:B10"/>
    <mergeCell ref="A7:A10"/>
    <mergeCell ref="D9:E9"/>
    <mergeCell ref="A15:K15"/>
    <mergeCell ref="A16:K16"/>
    <mergeCell ref="G9:H9"/>
    <mergeCell ref="H1:K1"/>
    <mergeCell ref="C7:E8"/>
    <mergeCell ref="F7:H8"/>
    <mergeCell ref="F9:F10"/>
    <mergeCell ref="I9:I10"/>
    <mergeCell ref="H2:K2"/>
    <mergeCell ref="A5:K5"/>
    <mergeCell ref="I7:K8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8" r:id="rId1"/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2016-05-04T11:50:04Z</cp:lastPrinted>
  <dcterms:created xsi:type="dcterms:W3CDTF">1996-10-08T23:32:33Z</dcterms:created>
  <dcterms:modified xsi:type="dcterms:W3CDTF">2016-05-04T11:53:08Z</dcterms:modified>
  <cp:category/>
  <cp:version/>
  <cp:contentType/>
  <cp:contentStatus/>
</cp:coreProperties>
</file>