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2945" windowHeight="13080" activeTab="0"/>
  </bookViews>
  <sheets>
    <sheet name="Показники" sheetId="1" r:id="rId1"/>
  </sheets>
  <definedNames>
    <definedName name="_xlnm.Print_Area" localSheetId="0">'Показники'!$A$1:$K$33</definedName>
  </definedNames>
  <calcPr fullCalcOnLoad="1"/>
</workbook>
</file>

<file path=xl/sharedStrings.xml><?xml version="1.0" encoding="utf-8"?>
<sst xmlns="http://schemas.openxmlformats.org/spreadsheetml/2006/main" count="41" uniqueCount="33">
  <si>
    <t>Відповідальні виконавці, КТКВК, завдання програми, результативні показники</t>
  </si>
  <si>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</si>
  <si>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</si>
  <si>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</si>
  <si>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</si>
  <si>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</si>
  <si>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</si>
  <si>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 xml:space="preserve">Показник якості: </t>
  </si>
  <si>
    <t>Показник ефективності:</t>
  </si>
  <si>
    <t>в тому числі: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</si>
  <si>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</si>
  <si>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</si>
  <si>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Результативні показники виконання завдань міської програми «Місто Суми - територія добра та милосердя»  на 2016 - 2018 роки»</t>
  </si>
  <si>
    <t>2016 рік (план)</t>
  </si>
  <si>
    <t>2018 рік (прогноз)</t>
  </si>
  <si>
    <t>2017 рік (прогноз)</t>
  </si>
  <si>
    <t>Сумський міський голова</t>
  </si>
  <si>
    <t>О.М.Лисенко</t>
  </si>
  <si>
    <t xml:space="preserve">Виконавець: 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</si>
  <si>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</si>
  <si>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</si>
  <si>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КТКВК 090412</t>
  </si>
  <si>
    <t>Підпрограма 2. Соціальні гарантії громадянам міста</t>
  </si>
  <si>
    <t>Мета: Забезпечення надання соціальних гарантій, встановлених чинним законодавством та Сумською міською радою</t>
  </si>
  <si>
    <t>0313400</t>
  </si>
  <si>
    <t>Завдання 1. Забезпечити надання матеріальної допомоги окремим громадянам.</t>
  </si>
  <si>
    <t xml:space="preserve">Відповідальні виконавці: ДСЗН та виконавчий комітет Сумської міської ради </t>
  </si>
  <si>
    <t>______________  Масік Т.О.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</si>
  <si>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2016-2018 роки" (зі змінами)</t>
  </si>
  <si>
    <t>Всього на виконання підпрограми:</t>
  </si>
  <si>
    <t>Всього на виконання програми:</t>
  </si>
  <si>
    <t>Додаток 6</t>
  </si>
  <si>
    <t>від 26 жовтня 2016 року № 1303-МР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</si>
</sst>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#,##0.0\ &quot;грн.&quot;"/>
    <numFmt numFmtId="204" formatCode="0.00000"/>
    <numFmt numFmtId="205" formatCode="0.0000"/>
  </numFmts>
  <fonts count="33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202" fontId="12" fillId="0" borderId="10" xfId="0" applyNumberFormat="1" applyFont="1" applyFill="1" applyBorder="1" applyAlignment="1">
      <alignment horizontal="center" vertical="center"/>
    </xf>
    <xf numFmtId="202" fontId="1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textRotation="180"/>
    </xf>
    <xf numFmtId="1" fontId="4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textRotation="180"/>
    </xf>
    <xf numFmtId="0" fontId="3" fillId="0" borderId="0" xfId="0" applyFont="1" applyFill="1" applyBorder="1" applyAlignment="1">
      <alignment horizontal="right" vertical="center" textRotation="180" wrapText="1"/>
    </xf>
    <xf numFmtId="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14" fillId="0" borderId="0" xfId="0" applyFont="1" applyFill="1" applyAlignment="1">
      <alignment horizontal="center" textRotation="180"/>
    </xf>
    <xf numFmtId="0" fontId="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75" zoomScalePageLayoutView="0" workbookViewId="0" topLeftCell="A7">
      <selection activeCell="H4" sqref="H4"/>
    </sheetView>
  </sheetViews>
  <sheetFormatPr defaultColWidth="9.140625" defaultRowHeight="12.75"/>
  <cols>
    <col min="1" max="1" width="62.7109375" style="12" customWidth="1"/>
    <col min="2" max="2" width="14.7109375" style="11" customWidth="1"/>
    <col min="3" max="3" width="16.140625" style="12" customWidth="1"/>
    <col min="4" max="4" width="16.00390625" style="12" customWidth="1"/>
    <col min="5" max="5" width="14.140625" style="12" customWidth="1"/>
    <col min="6" max="6" width="16.28125" style="11" customWidth="1"/>
    <col min="7" max="7" width="17.421875" style="11" customWidth="1"/>
    <col min="8" max="8" width="13.7109375" style="11" customWidth="1"/>
    <col min="9" max="9" width="17.140625" style="12" customWidth="1"/>
    <col min="10" max="10" width="16.7109375" style="12" customWidth="1"/>
    <col min="11" max="11" width="14.421875" style="12" customWidth="1"/>
    <col min="12" max="16384" width="9.140625" style="12" customWidth="1"/>
  </cols>
  <sheetData>
    <row r="1" spans="1:11" ht="20.25" customHeight="1">
      <c r="A1" s="14"/>
      <c r="B1" s="13"/>
      <c r="C1" s="14"/>
      <c r="D1" s="14"/>
      <c r="E1" s="14"/>
      <c r="F1" s="13"/>
      <c r="G1" s="13"/>
      <c r="H1" s="62" t="s">
        <v>31</v>
      </c>
      <c r="I1" s="62"/>
      <c r="J1" s="62"/>
      <c r="K1" s="62"/>
    </row>
    <row r="2" spans="1:11" ht="102.75" customHeight="1">
      <c r="A2" s="2"/>
      <c r="H2" s="65" t="s">
        <v>28</v>
      </c>
      <c r="I2" s="65"/>
      <c r="J2" s="65"/>
      <c r="K2" s="65"/>
    </row>
    <row r="3" spans="1:11" ht="18.75" customHeight="1">
      <c r="A3" s="2"/>
      <c r="H3" s="18" t="s">
        <v>32</v>
      </c>
      <c r="I3" s="19"/>
      <c r="J3" s="19"/>
      <c r="K3" s="20"/>
    </row>
    <row r="4" spans="8:10" ht="15.75">
      <c r="H4" s="3"/>
      <c r="I4" s="1"/>
      <c r="J4" s="1"/>
    </row>
    <row r="5" spans="1:11" ht="30.75" customHeight="1">
      <c r="A5" s="66" t="s">
        <v>12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2.75">
      <c r="A6" s="15"/>
      <c r="B6" s="16"/>
      <c r="C6" s="17"/>
      <c r="D6" s="17"/>
      <c r="E6" s="17"/>
      <c r="F6" s="16"/>
      <c r="G6" s="16"/>
      <c r="H6" s="16"/>
      <c r="I6" s="17"/>
      <c r="J6" s="17"/>
      <c r="K6" s="17"/>
    </row>
    <row r="7" spans="1:11" s="11" customFormat="1" ht="32.25" customHeight="1">
      <c r="A7" s="63" t="s">
        <v>0</v>
      </c>
      <c r="B7" s="63" t="s">
        <v>10</v>
      </c>
      <c r="C7" s="63" t="s">
        <v>13</v>
      </c>
      <c r="D7" s="63"/>
      <c r="E7" s="63"/>
      <c r="F7" s="63" t="s">
        <v>15</v>
      </c>
      <c r="G7" s="63"/>
      <c r="H7" s="63"/>
      <c r="I7" s="63" t="s">
        <v>14</v>
      </c>
      <c r="J7" s="63"/>
      <c r="K7" s="63"/>
    </row>
    <row r="8" spans="1:11" s="11" customFormat="1" ht="1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s="11" customFormat="1" ht="18.75" customHeight="1">
      <c r="A9" s="63"/>
      <c r="B9" s="63"/>
      <c r="C9" s="63" t="s">
        <v>1</v>
      </c>
      <c r="D9" s="64" t="s">
        <v>2</v>
      </c>
      <c r="E9" s="64"/>
      <c r="F9" s="63" t="s">
        <v>1</v>
      </c>
      <c r="G9" s="64" t="s">
        <v>2</v>
      </c>
      <c r="H9" s="64"/>
      <c r="I9" s="63" t="s">
        <v>1</v>
      </c>
      <c r="J9" s="64" t="s">
        <v>2</v>
      </c>
      <c r="K9" s="64"/>
    </row>
    <row r="10" spans="1:11" s="11" customFormat="1" ht="28.5">
      <c r="A10" s="63"/>
      <c r="B10" s="63"/>
      <c r="C10" s="63"/>
      <c r="D10" s="45" t="s">
        <v>3</v>
      </c>
      <c r="E10" s="45" t="s">
        <v>4</v>
      </c>
      <c r="F10" s="63"/>
      <c r="G10" s="45" t="s">
        <v>3</v>
      </c>
      <c r="H10" s="45" t="s">
        <v>4</v>
      </c>
      <c r="I10" s="63"/>
      <c r="J10" s="45" t="s">
        <v>3</v>
      </c>
      <c r="K10" s="45" t="s">
        <v>4</v>
      </c>
    </row>
    <row r="11" spans="1:11" s="11" customFormat="1" ht="15.75" customHeight="1">
      <c r="A11" s="46">
        <v>1</v>
      </c>
      <c r="B11" s="52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45">
        <v>10</v>
      </c>
      <c r="K11" s="45">
        <v>11</v>
      </c>
    </row>
    <row r="12" spans="1:11" s="11" customFormat="1" ht="21" customHeight="1">
      <c r="A12" s="53" t="s">
        <v>30</v>
      </c>
      <c r="B12" s="54"/>
      <c r="C12" s="55">
        <f>29555244+96460+19941+100000+32000+60000+1149360+34450+6624+2678+375000</f>
        <v>31431757</v>
      </c>
      <c r="D12" s="55">
        <f>28808244+96460+19941+100000+32000+1149360+60000+34450+6624+2678+375000</f>
        <v>30684757</v>
      </c>
      <c r="E12" s="55">
        <f>747000</f>
        <v>747000</v>
      </c>
      <c r="F12" s="55">
        <v>8324008</v>
      </c>
      <c r="G12" s="55">
        <v>8324008</v>
      </c>
      <c r="H12" s="55">
        <v>0</v>
      </c>
      <c r="I12" s="55">
        <v>8948310</v>
      </c>
      <c r="J12" s="55">
        <v>8948310</v>
      </c>
      <c r="K12" s="55">
        <v>0</v>
      </c>
    </row>
    <row r="13" spans="1:14" s="25" customFormat="1" ht="17.25" customHeight="1">
      <c r="A13" s="56" t="s">
        <v>21</v>
      </c>
      <c r="B13" s="10"/>
      <c r="C13" s="43"/>
      <c r="D13" s="28"/>
      <c r="E13" s="28"/>
      <c r="F13" s="28"/>
      <c r="G13" s="28"/>
      <c r="H13" s="28"/>
      <c r="I13" s="28"/>
      <c r="J13" s="28"/>
      <c r="K13" s="28"/>
      <c r="L13" s="32"/>
      <c r="N13" s="33"/>
    </row>
    <row r="14" spans="1:14" s="25" customFormat="1" ht="33" customHeight="1">
      <c r="A14" s="51" t="s">
        <v>26</v>
      </c>
      <c r="B14" s="10"/>
      <c r="C14" s="28"/>
      <c r="D14" s="28"/>
      <c r="E14" s="28"/>
      <c r="F14" s="28"/>
      <c r="G14" s="28"/>
      <c r="H14" s="28"/>
      <c r="I14" s="28"/>
      <c r="J14" s="28"/>
      <c r="K14" s="28"/>
      <c r="L14" s="32"/>
      <c r="N14" s="33"/>
    </row>
    <row r="15" spans="1:14" s="25" customFormat="1" ht="15.75" customHeight="1">
      <c r="A15" s="69" t="s">
        <v>22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34"/>
      <c r="N15" s="33"/>
    </row>
    <row r="16" spans="1:14" s="25" customFormat="1" ht="17.25" customHeight="1">
      <c r="A16" s="68" t="s">
        <v>23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5"/>
      <c r="N16" s="33"/>
    </row>
    <row r="17" spans="1:14" s="27" customFormat="1" ht="23.25" customHeight="1">
      <c r="A17" s="67" t="s">
        <v>29</v>
      </c>
      <c r="B17" s="44" t="s">
        <v>9</v>
      </c>
      <c r="C17" s="7">
        <f>D17</f>
        <v>6503282</v>
      </c>
      <c r="D17" s="7">
        <f>90000+4671447+96460+19941+1149360+60000+34450+6624+375000</f>
        <v>6503282</v>
      </c>
      <c r="E17" s="7">
        <v>0</v>
      </c>
      <c r="F17" s="7">
        <f>G17</f>
        <v>3306167</v>
      </c>
      <c r="G17" s="7">
        <v>3306167</v>
      </c>
      <c r="H17" s="7">
        <v>0</v>
      </c>
      <c r="I17" s="7">
        <f>J17</f>
        <v>3554131</v>
      </c>
      <c r="J17" s="7">
        <v>3554131</v>
      </c>
      <c r="K17" s="7">
        <v>0</v>
      </c>
      <c r="L17" s="36"/>
      <c r="N17" s="37"/>
    </row>
    <row r="18" spans="1:14" s="27" customFormat="1" ht="23.25" customHeight="1">
      <c r="A18" s="67"/>
      <c r="B18" s="31">
        <v>1513400</v>
      </c>
      <c r="C18" s="7">
        <f>D18</f>
        <v>6269282</v>
      </c>
      <c r="D18" s="7">
        <f>90000+4437447+96460+19941+1149360+60000+34450+6624+375000</f>
        <v>6269282</v>
      </c>
      <c r="E18" s="7">
        <v>0</v>
      </c>
      <c r="F18" s="7">
        <f>G18</f>
        <v>3192009</v>
      </c>
      <c r="G18" s="7">
        <v>3192009</v>
      </c>
      <c r="H18" s="7">
        <v>0</v>
      </c>
      <c r="I18" s="7">
        <f>J18</f>
        <v>3431411</v>
      </c>
      <c r="J18" s="7">
        <v>3431411</v>
      </c>
      <c r="K18" s="7">
        <v>0</v>
      </c>
      <c r="L18" s="36"/>
      <c r="N18" s="37"/>
    </row>
    <row r="19" spans="1:14" s="27" customFormat="1" ht="23.25" customHeight="1">
      <c r="A19" s="67"/>
      <c r="B19" s="42" t="s">
        <v>24</v>
      </c>
      <c r="C19" s="7">
        <f>D19</f>
        <v>234000</v>
      </c>
      <c r="D19" s="7">
        <v>234000</v>
      </c>
      <c r="E19" s="7">
        <v>0</v>
      </c>
      <c r="F19" s="7">
        <f>G19</f>
        <v>114158</v>
      </c>
      <c r="G19" s="7">
        <v>114158</v>
      </c>
      <c r="H19" s="7">
        <v>0</v>
      </c>
      <c r="I19" s="7">
        <f>J19</f>
        <v>122720</v>
      </c>
      <c r="J19" s="7">
        <v>122720</v>
      </c>
      <c r="K19" s="7">
        <v>0</v>
      </c>
      <c r="L19" s="36"/>
      <c r="N19" s="37"/>
    </row>
    <row r="20" spans="1:14" s="25" customFormat="1" ht="31.5" customHeight="1">
      <c r="A20" s="57" t="s">
        <v>25</v>
      </c>
      <c r="B20" s="31">
        <v>1513400</v>
      </c>
      <c r="C20" s="4">
        <f>D20</f>
        <v>5864579</v>
      </c>
      <c r="D20" s="4">
        <f>4129368+96460+19941+1149360+60000+34450+375000</f>
        <v>5864579</v>
      </c>
      <c r="E20" s="4">
        <v>0</v>
      </c>
      <c r="F20" s="7">
        <f>G20</f>
        <v>2771924</v>
      </c>
      <c r="G20" s="7">
        <v>2771924</v>
      </c>
      <c r="H20" s="7">
        <v>0</v>
      </c>
      <c r="I20" s="7">
        <f>J20</f>
        <v>2979819</v>
      </c>
      <c r="J20" s="7">
        <v>2979819</v>
      </c>
      <c r="K20" s="7">
        <v>0</v>
      </c>
      <c r="L20" s="38"/>
      <c r="N20" s="33"/>
    </row>
    <row r="21" spans="1:14" s="25" customFormat="1" ht="18" customHeight="1">
      <c r="A21" s="54" t="s">
        <v>5</v>
      </c>
      <c r="B21" s="10"/>
      <c r="C21" s="26"/>
      <c r="D21" s="26"/>
      <c r="E21" s="26"/>
      <c r="F21" s="26"/>
      <c r="G21" s="26"/>
      <c r="H21" s="26"/>
      <c r="I21" s="26"/>
      <c r="J21" s="26"/>
      <c r="K21" s="26"/>
      <c r="L21" s="39"/>
      <c r="N21" s="33"/>
    </row>
    <row r="22" spans="1:14" s="25" customFormat="1" ht="15">
      <c r="A22" s="57" t="s">
        <v>6</v>
      </c>
      <c r="B22" s="10"/>
      <c r="C22" s="26"/>
      <c r="D22" s="26"/>
      <c r="E22" s="26"/>
      <c r="F22" s="26"/>
      <c r="G22" s="26"/>
      <c r="H22" s="26"/>
      <c r="I22" s="26"/>
      <c r="J22" s="26"/>
      <c r="K22" s="26"/>
      <c r="L22" s="39"/>
      <c r="N22" s="33"/>
    </row>
    <row r="23" spans="1:14" s="25" customFormat="1" ht="18" customHeight="1">
      <c r="A23" s="58" t="s">
        <v>19</v>
      </c>
      <c r="B23" s="10"/>
      <c r="C23" s="5">
        <f>D23+E23</f>
        <v>1403</v>
      </c>
      <c r="D23" s="5">
        <f>1331+14+26+24+2+5+1</f>
        <v>1403</v>
      </c>
      <c r="E23" s="5">
        <v>0</v>
      </c>
      <c r="F23" s="5">
        <f>G23+H23</f>
        <v>581</v>
      </c>
      <c r="G23" s="5">
        <v>581</v>
      </c>
      <c r="H23" s="5">
        <v>0</v>
      </c>
      <c r="I23" s="5">
        <f>J23+K23</f>
        <v>581</v>
      </c>
      <c r="J23" s="5">
        <v>581</v>
      </c>
      <c r="K23" s="5">
        <v>0</v>
      </c>
      <c r="L23" s="40"/>
      <c r="M23" s="61"/>
      <c r="N23" s="33"/>
    </row>
    <row r="24" spans="1:14" s="25" customFormat="1" ht="17.25" customHeight="1">
      <c r="A24" s="59" t="s">
        <v>8</v>
      </c>
      <c r="B24" s="10"/>
      <c r="C24" s="6"/>
      <c r="D24" s="6"/>
      <c r="E24" s="6"/>
      <c r="F24" s="6"/>
      <c r="G24" s="6"/>
      <c r="H24" s="6"/>
      <c r="I24" s="6"/>
      <c r="J24" s="6"/>
      <c r="K24" s="6"/>
      <c r="L24" s="39"/>
      <c r="M24" s="61"/>
      <c r="N24" s="33"/>
    </row>
    <row r="25" spans="1:14" s="25" customFormat="1" ht="16.5">
      <c r="A25" s="60" t="s">
        <v>20</v>
      </c>
      <c r="B25" s="10"/>
      <c r="C25" s="8">
        <f>D25+E25</f>
        <v>4180.027797576621</v>
      </c>
      <c r="D25" s="8">
        <f>D20/D23</f>
        <v>4180.027797576621</v>
      </c>
      <c r="E25" s="8">
        <v>0</v>
      </c>
      <c r="F25" s="8">
        <f>G25+H25</f>
        <v>4770.953528399312</v>
      </c>
      <c r="G25" s="9">
        <f>G20/G23</f>
        <v>4770.953528399312</v>
      </c>
      <c r="H25" s="8">
        <v>0</v>
      </c>
      <c r="I25" s="8">
        <f>J25+K25</f>
        <v>5128.776247848537</v>
      </c>
      <c r="J25" s="9">
        <f>J20/J23</f>
        <v>5128.776247848537</v>
      </c>
      <c r="K25" s="8">
        <v>0</v>
      </c>
      <c r="L25" s="41"/>
      <c r="N25" s="33"/>
    </row>
    <row r="26" spans="1:14" s="25" customFormat="1" ht="16.5">
      <c r="A26" s="51" t="s">
        <v>7</v>
      </c>
      <c r="B26" s="10"/>
      <c r="C26" s="8"/>
      <c r="D26" s="8"/>
      <c r="E26" s="8"/>
      <c r="F26" s="8"/>
      <c r="G26" s="9"/>
      <c r="H26" s="8"/>
      <c r="I26" s="8"/>
      <c r="J26" s="9"/>
      <c r="K26" s="8"/>
      <c r="L26" s="41"/>
      <c r="N26" s="33"/>
    </row>
    <row r="27" spans="1:14" s="25" customFormat="1" ht="38.25" customHeight="1">
      <c r="A27" s="60" t="s">
        <v>11</v>
      </c>
      <c r="B27" s="10"/>
      <c r="C27" s="29">
        <f>D27+E27</f>
        <v>171.1092820538556</v>
      </c>
      <c r="D27" s="29">
        <f>D20/3427388*100</f>
        <v>171.1092820538556</v>
      </c>
      <c r="E27" s="29">
        <v>0</v>
      </c>
      <c r="F27" s="29">
        <f>G27+H27</f>
        <v>47.26552408962348</v>
      </c>
      <c r="G27" s="30">
        <f>G20/D20*100</f>
        <v>47.26552408962348</v>
      </c>
      <c r="H27" s="29">
        <v>0</v>
      </c>
      <c r="I27" s="29">
        <f>J27+K27</f>
        <v>107.50002525321763</v>
      </c>
      <c r="J27" s="30">
        <f>J20/G20*100</f>
        <v>107.50002525321763</v>
      </c>
      <c r="K27" s="29">
        <v>0</v>
      </c>
      <c r="L27" s="41"/>
      <c r="N27" s="33"/>
    </row>
    <row r="30" spans="1:15" s="49" customFormat="1" ht="18.75">
      <c r="A30" s="21" t="s">
        <v>16</v>
      </c>
      <c r="B30" s="22"/>
      <c r="C30" s="21"/>
      <c r="D30" s="21"/>
      <c r="E30" s="21"/>
      <c r="F30" s="22"/>
      <c r="G30" s="22"/>
      <c r="H30" s="22" t="s">
        <v>17</v>
      </c>
      <c r="I30" s="21"/>
      <c r="J30" s="21"/>
      <c r="K30" s="21"/>
      <c r="L30" s="21"/>
      <c r="M30" s="21"/>
      <c r="N30" s="21"/>
      <c r="O30" s="21"/>
    </row>
    <row r="31" spans="1:15" ht="12.75">
      <c r="A31" s="47"/>
      <c r="B31" s="48"/>
      <c r="C31" s="47"/>
      <c r="D31" s="47"/>
      <c r="E31" s="47"/>
      <c r="F31" s="48"/>
      <c r="G31" s="48"/>
      <c r="H31" s="48"/>
      <c r="I31" s="47"/>
      <c r="J31" s="47"/>
      <c r="K31" s="47"/>
      <c r="L31" s="47"/>
      <c r="M31" s="47"/>
      <c r="N31" s="47"/>
      <c r="O31" s="47"/>
    </row>
    <row r="32" spans="1:15" s="50" customFormat="1" ht="15.75">
      <c r="A32" s="23" t="s">
        <v>18</v>
      </c>
      <c r="B32" s="24"/>
      <c r="C32" s="23"/>
      <c r="D32" s="23"/>
      <c r="E32" s="23"/>
      <c r="F32" s="24"/>
      <c r="G32" s="24"/>
      <c r="H32" s="24"/>
      <c r="I32" s="23"/>
      <c r="J32" s="23"/>
      <c r="K32" s="23"/>
      <c r="L32" s="23"/>
      <c r="M32" s="23"/>
      <c r="N32" s="23"/>
      <c r="O32" s="23"/>
    </row>
    <row r="33" spans="1:15" s="50" customFormat="1" ht="15.75">
      <c r="A33" s="23" t="s">
        <v>27</v>
      </c>
      <c r="B33" s="24"/>
      <c r="C33" s="23"/>
      <c r="D33" s="23"/>
      <c r="E33" s="23"/>
      <c r="F33" s="24"/>
      <c r="G33" s="24"/>
      <c r="H33" s="24"/>
      <c r="I33" s="23"/>
      <c r="J33" s="23"/>
      <c r="K33" s="23"/>
      <c r="L33" s="23"/>
      <c r="M33" s="23"/>
      <c r="N33" s="23"/>
      <c r="O33" s="23"/>
    </row>
  </sheetData>
  <sheetProtection/>
  <mergeCells count="18">
    <mergeCell ref="A17:A19"/>
    <mergeCell ref="A16:K16"/>
    <mergeCell ref="A15:K15"/>
    <mergeCell ref="I7:K8"/>
    <mergeCell ref="D9:E9"/>
    <mergeCell ref="A7:A10"/>
    <mergeCell ref="C9:C10"/>
    <mergeCell ref="J9:K9"/>
    <mergeCell ref="M23:M24"/>
    <mergeCell ref="H1:K1"/>
    <mergeCell ref="C7:E8"/>
    <mergeCell ref="F7:H8"/>
    <mergeCell ref="F9:F10"/>
    <mergeCell ref="I9:I10"/>
    <mergeCell ref="G9:H9"/>
    <mergeCell ref="H2:K2"/>
    <mergeCell ref="A5:K5"/>
    <mergeCell ref="B7:B10"/>
  </mergeCells>
  <printOptions horizontalCentered="1"/>
  <pageMargins left="0.7874015748031497" right="0.7874015748031497" top="1.1811023622047245" bottom="0.5905511811023623" header="0.5118110236220472" footer="0.3937007874015748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UPTSZN</cp:lastModifiedBy>
  <cp:lastPrinted>2016-10-25T14:50:49Z</cp:lastPrinted>
  <dcterms:created xsi:type="dcterms:W3CDTF">1996-10-08T23:32:33Z</dcterms:created>
  <dcterms:modified xsi:type="dcterms:W3CDTF">2016-10-27T13:49:14Z</dcterms:modified>
  <cp:category/>
  <cp:version/>
  <cp:contentType/>
  <cp:contentStatus/>
</cp:coreProperties>
</file>