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Лист1" sheetId="1" r:id="rId1"/>
  </sheets>
  <definedNames>
    <definedName name="OLE_LINK1" localSheetId="0">'Лист1'!$A$129</definedName>
    <definedName name="_xlnm.Print_Titles" localSheetId="0">'Лист1'!$6:$8</definedName>
    <definedName name="_xlnm.Print_Area" localSheetId="0">'Лист1'!$A$1:$L$200</definedName>
  </definedNames>
  <calcPr fullCalcOnLoad="1"/>
</workbook>
</file>

<file path=xl/sharedStrings.xml><?xml version="1.0" encoding="utf-8"?>
<sst xmlns="http://schemas.openxmlformats.org/spreadsheetml/2006/main" count="366" uniqueCount="239">
  <si>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</si>
  <si>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</si>
  <si>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</si>
  <si>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</si>
  <si>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</si>
  <si>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</si>
  <si>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Орієнтовні обсяги фінансування (вартість), тис. грн., у т. ч.</t>
  </si>
  <si>
    <t>Очікуваний результат</t>
  </si>
  <si>
    <t>Галузь «Освіта»</t>
  </si>
  <si>
    <t>Інвестиційні проекти</t>
  </si>
  <si>
    <t>1.</t>
  </si>
  <si>
    <t xml:space="preserve">1.1 Підвищення енергоефективності в дошкільних навчальних закладах міста Суми </t>
  </si>
  <si>
    <t>2017-2019</t>
  </si>
  <si>
    <t>Управління капітального будівництва та дорожнього господарства СМР</t>
  </si>
  <si>
    <t>Залучені кошти</t>
  </si>
  <si>
    <t>МБ</t>
  </si>
  <si>
    <t>Покращення параметрів мікроклімату в будівлі. Економія теплової енергії -545 МВтгод/рік</t>
  </si>
  <si>
    <t>2.</t>
  </si>
  <si>
    <t>Модернізація систем освітлення</t>
  </si>
  <si>
    <t>2.1 Заміна ламп розжарювання на енергоефективні освітлювальні прилади в навчально-виховних закладах</t>
  </si>
  <si>
    <t>Управління освіти і науки СМР</t>
  </si>
  <si>
    <t>ССШ №№ 2, 10, ЗОШ №№  4, 5, 8, гімназія № 1</t>
  </si>
  <si>
    <t>3.</t>
  </si>
  <si>
    <t>3.1 Капітальний ремонт будівлі (заміна віконних блоків)</t>
  </si>
  <si>
    <t>Покращення параметрів мікроклімату в будівлі</t>
  </si>
  <si>
    <t xml:space="preserve">ССШ № 1, ЗОШ № 6 </t>
  </si>
  <si>
    <t>ЗОШ № 21</t>
  </si>
  <si>
    <t>Залучені кошти (ДБ)</t>
  </si>
  <si>
    <t>Економія теплової енергії – 14,4 МВтгод/рік</t>
  </si>
  <si>
    <t>ЗОШ № 27</t>
  </si>
  <si>
    <t>Економія теплової енергії – 11,2 МВтгод/рік</t>
  </si>
  <si>
    <t>ЗОШ № 20, ССШ № 9</t>
  </si>
  <si>
    <t>Економія теплової енергії – 144,21 МВтгод/рік</t>
  </si>
  <si>
    <t>ССШ №№ 2, 10, ЗОШ № 4</t>
  </si>
  <si>
    <t>Економія теплової енергії – 100,64 МВтгод/рік</t>
  </si>
  <si>
    <t>3.2 Придбання енергозберігаючих віконних блоків для ДНЗ № 15</t>
  </si>
  <si>
    <t>Економія теплової енергії – 9,3 МВт∙год/рік</t>
  </si>
  <si>
    <t>Залучені кошти (обласний бюджет)</t>
  </si>
  <si>
    <t>3.3. Придбання енергозберігаючих віконних блоків для ДНЗ № 31</t>
  </si>
  <si>
    <t>Економія теплової енергії – 3,1 МВт∙год/рік</t>
  </si>
  <si>
    <t>3.4. Придбання енергозберігаючих віконних блоків для ЗОШ № 13</t>
  </si>
  <si>
    <t>Економія теплової енергії – 3,5 МВт∙год/рік</t>
  </si>
  <si>
    <t>Економія теплової енергії- 52 МВтгод/рік</t>
  </si>
  <si>
    <t xml:space="preserve">4. </t>
  </si>
  <si>
    <t xml:space="preserve">Термомодерніза-ція будівлі та модернізація інженерних мереж </t>
  </si>
  <si>
    <t xml:space="preserve">4.1 Реконструкція- термомодернізація будівлі та модернізація інженерних мереж ССШ № 25 </t>
  </si>
  <si>
    <t xml:space="preserve">ЗОШ № 24 </t>
  </si>
  <si>
    <t>4.3 Реконструкція- термомодернізація будівлі НВК ДНЗ № 16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</si>
  <si>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</si>
  <si>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</si>
  <si>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</si>
  <si>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</si>
  <si>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5.3 Капітальний ремонт системи опалення (облаштування системи автоматичного регулювання споживання тепла)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</si>
  <si>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</si>
  <si>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</si>
  <si>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</si>
  <si>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541,83 МВтгод/рік</t>
  </si>
  <si>
    <t>ССШ №№ 2, 23, 26,27, 30,  ПДЮ, ЦНТТМ</t>
  </si>
  <si>
    <t>460,29 МВтгод/рік</t>
  </si>
  <si>
    <t>6.</t>
  </si>
  <si>
    <t>Впровадження автоматизованої системи моніторингу енергоспоживання в бюджетній сфері</t>
  </si>
  <si>
    <t>6.1 Заміна та встановлення нового обладнання для впровадження системи моніторингу теплоспоживання на об’єктах галузі «Освіта»</t>
  </si>
  <si>
    <t>Впровадження автоматизованого збору даних приладового обліку енергоресурсів</t>
  </si>
  <si>
    <t>ДНЗ №№ 21, 23, 14, 2, 7, 22</t>
  </si>
  <si>
    <t>ДНЗ №№ 1,8,5,33,  НВК ДНЗ № 34</t>
  </si>
  <si>
    <t>ЗОШ №№ 29, 20, 24, ССШ №№ 9, 25, НВК ДНЗ № 16</t>
  </si>
  <si>
    <t>6.2 Оплата послуг з побудови та створення системи моніторингу теплоспоживання на об’єктах галузі «Освіта»</t>
  </si>
  <si>
    <t>6.3 Моніторинг  теплоспоживання будівель установ та закладів  галузі «Освіта»</t>
  </si>
  <si>
    <t>ССШ №№ 1, 7, 17, ЗОШ №№ 6, 22, ДНЗ №№ 21, 23, 14, 2, 7, 22</t>
  </si>
  <si>
    <t>ССШ №№ 1, 7, 17, 9, 25, ЗОШ №№ 6, 22, 24, ДНЗ №№ 21, 23, 14, 2, 7, 22, 1,8,5,21,33 НВК  ДНЗ № 34, НВК ДНЗ № 16, ЗОШ №№ 29, 20</t>
  </si>
  <si>
    <t>Всього по галузі «Освіта»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</si>
  <si>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</si>
  <si>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</si>
  <si>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</si>
  <si>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</si>
  <si>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</si>
  <si>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Економія електричної енергії – 76 МВтгод/рік</t>
  </si>
  <si>
    <t>КУ «Сумська міська клінічна лікарня №4»</t>
  </si>
  <si>
    <t>Економія електричної енергії – 25 МВтгод/рік</t>
  </si>
  <si>
    <t>Економія електричної енергії – 39 МВтгод/рік</t>
  </si>
  <si>
    <t>КУ «Сумська міська клінічна лікарня №5»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</si>
  <si>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</si>
  <si>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</si>
  <si>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</si>
  <si>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</si>
  <si>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</si>
  <si>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</si>
  <si>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 xml:space="preserve">КУ «Центр первинної медико-санітарної допомоги № 3 </t>
  </si>
  <si>
    <t>м. Суми»</t>
  </si>
  <si>
    <t>Економія електричної енергії – 1,35 МВтгод/рік</t>
  </si>
  <si>
    <t>8.</t>
  </si>
  <si>
    <t>Термомодернізація будівель</t>
  </si>
  <si>
    <t>2017-2018</t>
  </si>
  <si>
    <t xml:space="preserve">Покращення параметрів мікроклімату в будівлі. </t>
  </si>
  <si>
    <t>КУ «СМКЛ №4»</t>
  </si>
  <si>
    <t>Економія теплової енергії – 42 МВтгод/рік</t>
  </si>
  <si>
    <t>Економія теплової енергії – 23 МВтгод/рік</t>
  </si>
  <si>
    <t>Економія теплової енергії – 96 МВт∙год/рік</t>
  </si>
  <si>
    <t>КУ «Сумська міська дитяча клінічна лікарня Святої Зінаїди»</t>
  </si>
  <si>
    <t>169 МВтгод/рік</t>
  </si>
  <si>
    <t>Економія теплової енергії – 4 МВт∙год/рік</t>
  </si>
  <si>
    <t>Всього по галузі «Охорона здоров’я»</t>
  </si>
  <si>
    <t>Галузь «Культура»</t>
  </si>
  <si>
    <t>9.</t>
  </si>
  <si>
    <t>Відділ культури та туризму СМР</t>
  </si>
  <si>
    <t>ДМШ № 1</t>
  </si>
  <si>
    <t>5,2 МВт∙год/рік</t>
  </si>
  <si>
    <t>ДМШ № 3</t>
  </si>
  <si>
    <t>12 МВт∙год/рік</t>
  </si>
  <si>
    <t>Економія теплової енергії – 6,3 МВт∙год/рік</t>
  </si>
  <si>
    <t>ДМШ № 2</t>
  </si>
  <si>
    <t>Економія теплової енергії – 44 МВт∙год/рік</t>
  </si>
  <si>
    <t>ДМШ № 4</t>
  </si>
  <si>
    <t xml:space="preserve">Завершення робіт з утеплення  фасаду </t>
  </si>
  <si>
    <t>Економія теплової енергії – 40 МВт∙год/рік</t>
  </si>
  <si>
    <t>10.</t>
  </si>
  <si>
    <t>Встановлення котла з більшим коефіцієнтом корисної дії</t>
  </si>
  <si>
    <t>2018-2019</t>
  </si>
  <si>
    <t>12,6 МВтгод/рік</t>
  </si>
  <si>
    <t>Економія теплової енергії – 11,3 МВтгод/рік</t>
  </si>
  <si>
    <t>ДХШ</t>
  </si>
  <si>
    <t>Економія теплової енергії –</t>
  </si>
  <si>
    <t>12,4 МВтгод/рік</t>
  </si>
  <si>
    <t>8,1 МВтгод/рік</t>
  </si>
  <si>
    <t>14,2 МВтгод/рік</t>
  </si>
  <si>
    <t>Всього по галузі «Культура»</t>
  </si>
  <si>
    <t>Галузь «Соціальний захист населення»</t>
  </si>
  <si>
    <t>11.</t>
  </si>
  <si>
    <t>Термомодерніза-ція будівель</t>
  </si>
  <si>
    <t xml:space="preserve">МБ </t>
  </si>
  <si>
    <t>Покращення параметрів мікроклімату в будівлі, економія теплової енергії – 23 МВтгод/рік</t>
  </si>
  <si>
    <t>Всього по галузі «Соціальний захист»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</si>
  <si>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</si>
  <si>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</si>
  <si>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</si>
  <si>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</si>
  <si>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Створення дієвого, ефективного та фахового енергоменеджменту в бюджетних закладах соціально-культурної сфери </t>
  </si>
  <si>
    <t>13.</t>
  </si>
  <si>
    <t>Участь у Добровільному об’єднанні органів місцевого самоврядування – Асоціації «Енергоефективні міста України»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</si>
  <si>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</si>
  <si>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</si>
  <si>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</si>
  <si>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</si>
  <si>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</si>
  <si>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</si>
  <si>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</si>
  <si>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Управління освіти і науки СМР, відділ культури та туризму СМР</t>
  </si>
  <si>
    <t>Пропаганда основ енергозбереження в закладах бібліотечної системи навчально-освітніх закладах</t>
  </si>
  <si>
    <t>Всього по Програмі</t>
  </si>
  <si>
    <t>ДНЗ № 20</t>
  </si>
  <si>
    <t>ДБ</t>
  </si>
  <si>
    <t>ДНЗ № 23</t>
  </si>
  <si>
    <t>ДНЗ № 33</t>
  </si>
  <si>
    <t>ЗОШ № 23</t>
  </si>
  <si>
    <t>Гімназія № 1</t>
  </si>
  <si>
    <t>Економія за 2017-2019 роки: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</si>
  <si>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</si>
  <si>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</si>
  <si>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 xml:space="preserve">4.2 Реконструкція- термомодернізація будівлі та модернізація інженерних мереж </t>
  </si>
  <si>
    <t>Економія теплової енергії - 5,9 МВтгод/рік</t>
  </si>
  <si>
    <t>Економія теплової енергії –50,6 МВтгод/рік</t>
  </si>
  <si>
    <t>Економія теплової енергії - 98,3 МВтгод/рік</t>
  </si>
  <si>
    <t>Економія теплової енергії - 89,1 МВтгод/рік</t>
  </si>
  <si>
    <t>Економія теплової енергії - 76,4 МВтгод/рік</t>
  </si>
  <si>
    <t>Економія теплової енергії - 5,5 МВтгод/рік</t>
  </si>
  <si>
    <t>Економія теплової енергії –  0,6 МВт∙год/рік</t>
  </si>
  <si>
    <t>Співфінансування з міського бюджету</t>
  </si>
  <si>
    <t>5.1 Реконструкція будівлі комунальної установи «Сумський дошкільний навчальний заклад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</si>
  <si>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Покращення параметрів мікроклімату в будівлі. Економія теплової енергії – 272 МВтгод/рік. (Економія від базового споживання – 337 Мвтгод/рік)</t>
  </si>
  <si>
    <t>Покращення параметрів мікроклімату в будівлі. Економія теплової енергії- 380 МВтгод/рік. (Економія від базового споживання-537 Мвтгод/рік)</t>
  </si>
  <si>
    <t>Покращення параметрів мікроклімату в будівлі. Економія теплової енергії- 209 МВтгод/рік. (Економія від базового споживання - 238 Мвтгод/рік)</t>
  </si>
  <si>
    <t>Економія електричної енергії -16 МВтгод/рік</t>
  </si>
  <si>
    <t>Департамент соціального захисту населення СМР</t>
  </si>
  <si>
    <t>до рішення Сумської міської ради «Про внесення змін до рішення Сумської міської ради від 21 грудня 2016 року               № 1548-МР   «Про Програму підвищення енергоефективності в бюджетній сфері міста Суми на 2017-2019 роки» (зі змінами)»</t>
  </si>
  <si>
    <t>Економія електричної енергії-            128 МВтгод/рік</t>
  </si>
  <si>
    <t>Економія електричної енергії –             88 МВтгод/рік</t>
  </si>
  <si>
    <t>Економія теплової енергії –             99,84 МВтгод/рік</t>
  </si>
  <si>
    <t>електричної енергії- 112 МВтгод,</t>
  </si>
  <si>
    <t>природного газу-367,4 МВтгод</t>
  </si>
  <si>
    <t>теплової енергії – 7167 МВтгод,</t>
  </si>
  <si>
    <t>Економія електричної енергії –           165 МВтгод/рік</t>
  </si>
  <si>
    <t>3.5 Придбання та встановлення віконних та дверних блоків у                    ЗОШ № 15</t>
  </si>
  <si>
    <t>Покращення параметрів мікроклімату в будівлі. Економія теплової енергії – 1,37 МВтгод/рік</t>
  </si>
  <si>
    <t>8.1 Заміна ламп розжарювання на енергоефективні освітлювальні прилади в лікувально-профілактичних закладах</t>
  </si>
  <si>
    <t>9.1 Капітальний ремонт будівель (заміна віконних блоків)</t>
  </si>
  <si>
    <t>9.3 Заміна віконних блоків в КУ «Сумський міський клінічний пологовий будинок Пресвятої Діви Марії»</t>
  </si>
  <si>
    <t>9.2 Придбання енергозберігаючих віконних блоків для КУ «Сумська міська клінічна стоматологічна поліклініка»</t>
  </si>
  <si>
    <t>Залучені кошти (грант)</t>
  </si>
  <si>
    <t>Покращення параметрів мікроклімату в будівлі. Економія теплової енергії – 40,6 МВТгод/рік</t>
  </si>
  <si>
    <t>Модернізація системи вентиляції</t>
  </si>
  <si>
    <t>Покращення параметрів мікроклімату в будівлі, економія теплової енергії 13 МВтгод/рік</t>
  </si>
  <si>
    <t>ССШ №№ 1, 7, 17, ЗОШ №№ 6, 22, ДНЗ №№ 21, 23, 14, 2, 7, 22, ДНЗ №№ 1,8,5,21,33, НВК ДНЗ № 34</t>
  </si>
  <si>
    <t>ОБ+ДБ</t>
  </si>
  <si>
    <t xml:space="preserve">Підвищення енергоефективнос ті в бюджетній сфері міста Суми </t>
  </si>
  <si>
    <t xml:space="preserve">Термомодерніза-ція будівель </t>
  </si>
  <si>
    <t>7.1 Придбання та встановлення рекуператорів в ЗОШ № 5</t>
  </si>
  <si>
    <t>ССШ №№ 3, 10, 25, 29, ЗОШ №№ 5, 6, 8, 24, гімназія №1, Олександрівська гімназія</t>
  </si>
  <si>
    <r>
      <t xml:space="preserve">Економія теплової енергії - </t>
    </r>
    <r>
      <rPr>
        <sz val="16"/>
        <color indexed="10"/>
        <rFont val="Times New Roman"/>
        <family val="1"/>
      </rPr>
      <t>146,5</t>
    </r>
    <r>
      <rPr>
        <sz val="16"/>
        <rFont val="Times New Roman"/>
        <family val="1"/>
      </rPr>
      <t xml:space="preserve"> МВтгод/рік</t>
    </r>
  </si>
  <si>
    <t>Поліклініка КУ «СМКЛ № 4» по вул. Ковпака, 7</t>
  </si>
  <si>
    <t>5.2 Реконструкція системи опалення з установленням модульної котельні, що працює на поновлюваних джерелах енергії (біомаса) в комунальній установі "Сумська загальноосвітня школа  І-ІІІ ступеня № 11 по вул. Шишкіна, 12"</t>
  </si>
  <si>
    <t>Виконавець: Липова С.А.</t>
  </si>
  <si>
    <t>ЗОШ №№ 29, 20, 24,  НВК ДНЗ № 16, ССШ №№ 9, 25</t>
  </si>
  <si>
    <t xml:space="preserve">ССШ №№ 1, 7, 17, ЗОШ №№ 6, 22 </t>
  </si>
  <si>
    <t>МБ, Залучені кошти (ДБ)</t>
  </si>
  <si>
    <t>Дитяча художня школа ім. М.Г. Лисенка</t>
  </si>
  <si>
    <t xml:space="preserve">10.1 Капітальний ремонт будівель (заміна віконних блоків) </t>
  </si>
  <si>
    <t>10.3 Капітальний ремонт будівель (утеплення фасаду)</t>
  </si>
  <si>
    <t xml:space="preserve">11.1 Придбання твердопаливного котла для  бібліотеки-філії № 5 </t>
  </si>
  <si>
    <t xml:space="preserve">11.2 Капітальний ремонт системи опалення (облаштування системи автоматичного регулювання споживання тепла) </t>
  </si>
  <si>
    <t>12.1 Капітальний ремонт будівлі (утеплення фасаду)  Центру реінтеграції бездомних осіб</t>
  </si>
  <si>
    <t>13.1 Упровадження системи енергетичного менеджменту відповідно до ISO 50001 в бюджетній сфері міста Суми</t>
  </si>
  <si>
    <t>14.1 Сплата членських внесків органами місцевого самоврядування Асоціації «Енергоефективні міста України»</t>
  </si>
  <si>
    <t>15.</t>
  </si>
  <si>
    <t>15.1 Проведення Днів Сталої енергії у місті Суми</t>
  </si>
  <si>
    <t xml:space="preserve">15.2 Виготовлення інформаційного пакету «План дій сталого енергетичного розвитку міста Суми </t>
  </si>
  <si>
    <t>15.3 Проведення конкурсів, відкритих уроків з питань енергозбереження, тижня енергоефективності</t>
  </si>
  <si>
    <t>10.2. Придбання віконних блоків для бібліотек-філій №№ 1, 3, 4, 16, 18</t>
  </si>
  <si>
    <t>3.6 Придбання віконних блоків для             ДНЗ № 35</t>
  </si>
  <si>
    <t>3.7 Придбання та встановлення віконних блоків у ССШ № 3</t>
  </si>
  <si>
    <t>3.8 Капітальний ремонт будівлі (утеплення) Комунальної станови "Сумська гімназія № 1, м. Суми"</t>
  </si>
  <si>
    <t>3.9 Капітальний ремонт будівлі (утеплення фасаду) ССШ № 1</t>
  </si>
  <si>
    <t>3.10 Капітальний ремонт покрівлі (утеплення) ЗОШ № 5</t>
  </si>
  <si>
    <t>Покращення параметрів мікроклімату в будівлі, економія теплової енергії 10,5 МВтгод/рік</t>
  </si>
  <si>
    <t>Проведення енергоаудитів будівель</t>
  </si>
  <si>
    <t>10.1 Проведення енергоаудитів в лікувально-профілактичних закладах</t>
  </si>
  <si>
    <t>Розробка заходів з підвищення енергоефективності</t>
  </si>
  <si>
    <t>ЗОШ № 4</t>
  </si>
  <si>
    <t>ЗОШ № 18</t>
  </si>
  <si>
    <t>Економія теплової енергії - 24 МВтгод/рік</t>
  </si>
  <si>
    <t>Економія теплової енергії - 20,3 МВтгод/рік</t>
  </si>
  <si>
    <t>ДНЗ № 21</t>
  </si>
  <si>
    <t>ПДЮ</t>
  </si>
  <si>
    <t>Економія теплової енергії - 45,3 МВтгод/рік</t>
  </si>
  <si>
    <t>Економія теплової енергії -18,3 МВтгод/рік</t>
  </si>
  <si>
    <r>
      <t xml:space="preserve">від  </t>
    </r>
    <r>
      <rPr>
        <sz val="18"/>
        <color indexed="8"/>
        <rFont val="Times New Roman"/>
        <family val="1"/>
      </rPr>
      <t>25 жовтня  2017 року</t>
    </r>
  </si>
  <si>
    <t>№ 2666-МР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</si>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</sst>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\ _г_р_н_._-;\-* #,##0.0\ _г_р_н_._-;_-* &quot;-&quot;??\ _г_р_н_._-;_-@_-"/>
    <numFmt numFmtId="181" formatCode="_-* #,##0.000\ _г_р_н_._-;\-* #,##0.000\ _г_р_н_._-;_-* &quot;-&quot;??\ _г_р_н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9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179" fontId="5" fillId="0" borderId="10" xfId="6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9" fontId="4" fillId="0" borderId="10" xfId="60" applyFont="1" applyBorder="1" applyAlignment="1">
      <alignment vertical="center" wrapText="1"/>
    </xf>
    <xf numFmtId="179" fontId="5" fillId="0" borderId="10" xfId="6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9" fontId="4" fillId="0" borderId="10" xfId="6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9" fontId="9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179" fontId="9" fillId="33" borderId="10" xfId="6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3" fontId="0" fillId="0" borderId="0" xfId="0" applyNumberFormat="1" applyAlignment="1">
      <alignment/>
    </xf>
    <xf numFmtId="43" fontId="53" fillId="34" borderId="0" xfId="0" applyNumberFormat="1" applyFont="1" applyFill="1" applyAlignment="1">
      <alignment/>
    </xf>
    <xf numFmtId="43" fontId="53" fillId="0" borderId="0" xfId="0" applyNumberFormat="1" applyFont="1" applyAlignment="1">
      <alignment/>
    </xf>
    <xf numFmtId="179" fontId="0" fillId="0" borderId="0" xfId="0" applyNumberFormat="1" applyAlignment="1">
      <alignment/>
    </xf>
    <xf numFmtId="43" fontId="0" fillId="35" borderId="0" xfId="0" applyNumberFormat="1" applyFill="1" applyAlignment="1">
      <alignment/>
    </xf>
    <xf numFmtId="43" fontId="53" fillId="35" borderId="0" xfId="0" applyNumberFormat="1" applyFont="1" applyFill="1" applyAlignment="1">
      <alignment/>
    </xf>
    <xf numFmtId="43" fontId="3" fillId="0" borderId="0" xfId="0" applyNumberFormat="1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179" fontId="8" fillId="33" borderId="10" xfId="60" applyFont="1" applyFill="1" applyBorder="1" applyAlignment="1">
      <alignment horizontal="center" vertical="center" wrapText="1"/>
    </xf>
    <xf numFmtId="179" fontId="9" fillId="33" borderId="10" xfId="6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179" fontId="8" fillId="33" borderId="10" xfId="60" applyFont="1" applyFill="1" applyBorder="1" applyAlignment="1">
      <alignment horizontal="center" vertical="center" wrapText="1"/>
    </xf>
    <xf numFmtId="179" fontId="9" fillId="33" borderId="10" xfId="6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9" fontId="9" fillId="33" borderId="10" xfId="6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181" fontId="9" fillId="33" borderId="10" xfId="60" applyNumberFormat="1" applyFont="1" applyFill="1" applyBorder="1" applyAlignment="1">
      <alignment horizontal="center" vertical="center" wrapText="1"/>
    </xf>
    <xf numFmtId="181" fontId="8" fillId="33" borderId="10" xfId="6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179" fontId="4" fillId="0" borderId="10" xfId="60" applyNumberFormat="1" applyFont="1" applyBorder="1" applyAlignment="1">
      <alignment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9" fontId="5" fillId="0" borderId="10" xfId="6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9" fillId="33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179" fontId="4" fillId="0" borderId="10" xfId="6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9" fontId="5" fillId="0" borderId="10" xfId="6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9" fontId="4" fillId="0" borderId="10" xfId="6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33" borderId="19" xfId="0" applyFont="1" applyFill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179" fontId="4" fillId="0" borderId="10" xfId="6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  <xf numFmtId="0" fontId="41" fillId="0" borderId="2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79" fontId="4" fillId="0" borderId="17" xfId="6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9" fontId="4" fillId="0" borderId="23" xfId="6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9" fontId="8" fillId="33" borderId="17" xfId="60" applyFont="1" applyFill="1" applyBorder="1" applyAlignment="1">
      <alignment horizontal="center" vertical="center" wrapText="1"/>
    </xf>
    <xf numFmtId="179" fontId="8" fillId="33" borderId="10" xfId="60" applyFont="1" applyFill="1" applyBorder="1" applyAlignment="1">
      <alignment horizontal="center" vertical="center" wrapText="1"/>
    </xf>
    <xf numFmtId="179" fontId="9" fillId="33" borderId="10" xfId="60" applyFont="1" applyFill="1" applyBorder="1" applyAlignment="1">
      <alignment horizontal="center" vertical="center" wrapText="1"/>
    </xf>
    <xf numFmtId="179" fontId="9" fillId="33" borderId="17" xfId="60" applyFont="1" applyFill="1" applyBorder="1" applyAlignment="1">
      <alignment horizontal="center" vertical="center" wrapText="1"/>
    </xf>
    <xf numFmtId="14" fontId="56" fillId="0" borderId="0" xfId="0" applyNumberFormat="1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" fillId="33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top" wrapText="1"/>
    </xf>
    <xf numFmtId="0" fontId="8" fillId="33" borderId="28" xfId="0" applyFont="1" applyFill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20" xfId="0" applyFont="1" applyBorder="1" applyAlignment="1">
      <alignment vertical="center" wrapText="1"/>
    </xf>
    <xf numFmtId="0" fontId="9" fillId="33" borderId="17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wrapText="1"/>
    </xf>
    <xf numFmtId="0" fontId="5" fillId="0" borderId="2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" fontId="8" fillId="33" borderId="23" xfId="0" applyNumberFormat="1" applyFont="1" applyFill="1" applyBorder="1" applyAlignment="1">
      <alignment horizontal="left" vertical="top" wrapText="1"/>
    </xf>
    <xf numFmtId="16" fontId="8" fillId="33" borderId="26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view="pageBreakPreview" zoomScale="59" zoomScaleNormal="73" zoomScaleSheetLayoutView="59" zoomScalePageLayoutView="0" workbookViewId="0" topLeftCell="A1">
      <selection activeCell="M26" sqref="M26:O42"/>
    </sheetView>
  </sheetViews>
  <sheetFormatPr defaultColWidth="9.140625" defaultRowHeight="15"/>
  <cols>
    <col min="1" max="1" width="9.28125" style="4" bestFit="1" customWidth="1"/>
    <col min="2" max="2" width="26.8515625" style="0" customWidth="1"/>
    <col min="3" max="3" width="11.28125" style="0" bestFit="1" customWidth="1"/>
    <col min="4" max="4" width="43.8515625" style="0" customWidth="1"/>
    <col min="5" max="5" width="9.28125" style="0" bestFit="1" customWidth="1"/>
    <col min="6" max="6" width="7.7109375" style="0" customWidth="1"/>
    <col min="7" max="7" width="23.421875" style="0" customWidth="1"/>
    <col min="8" max="8" width="25.57421875" style="0" customWidth="1"/>
    <col min="9" max="9" width="19.8515625" style="0" customWidth="1"/>
    <col min="10" max="11" width="19.8515625" style="0" bestFit="1" customWidth="1"/>
    <col min="12" max="12" width="46.140625" style="0" customWidth="1"/>
    <col min="13" max="13" width="18.28125" style="0" bestFit="1" customWidth="1"/>
    <col min="14" max="14" width="20.57421875" style="0" customWidth="1"/>
    <col min="15" max="15" width="12.00390625" style="0" bestFit="1" customWidth="1"/>
  </cols>
  <sheetData>
    <row r="1" spans="2:12" ht="23.25">
      <c r="B1" s="2"/>
      <c r="C1" s="2"/>
      <c r="D1" s="2"/>
      <c r="E1" s="2"/>
      <c r="F1" s="2"/>
      <c r="G1" s="2"/>
      <c r="H1" s="2"/>
      <c r="I1" s="2"/>
      <c r="J1" s="2"/>
      <c r="K1" s="2"/>
      <c r="L1" s="62" t="s">
        <v>156</v>
      </c>
    </row>
    <row r="2" spans="2:12" ht="117.75" customHeight="1">
      <c r="B2" s="2"/>
      <c r="C2" s="2"/>
      <c r="D2" s="2"/>
      <c r="E2" s="2"/>
      <c r="F2" s="2"/>
      <c r="G2" s="2"/>
      <c r="H2" s="2"/>
      <c r="I2" s="2"/>
      <c r="J2" s="137" t="s">
        <v>173</v>
      </c>
      <c r="K2" s="137"/>
      <c r="L2" s="137"/>
    </row>
    <row r="3" spans="2:12" ht="24" customHeight="1">
      <c r="B3" s="2"/>
      <c r="C3" s="2"/>
      <c r="D3" s="2"/>
      <c r="E3" s="2"/>
      <c r="F3" s="2"/>
      <c r="G3" s="2"/>
      <c r="H3" s="2"/>
      <c r="I3" s="2"/>
      <c r="J3" s="138" t="s">
        <v>234</v>
      </c>
      <c r="K3" s="139"/>
      <c r="L3" s="89" t="s">
        <v>235</v>
      </c>
    </row>
    <row r="4" spans="1:12" s="3" customFormat="1" ht="40.5" customHeight="1">
      <c r="A4" s="5"/>
      <c r="B4" s="126" t="s">
        <v>157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ht="36" customHeight="1"/>
    <row r="6" spans="1:14" s="1" customFormat="1" ht="78" customHeight="1">
      <c r="A6" s="136" t="s">
        <v>0</v>
      </c>
      <c r="B6" s="136" t="s">
        <v>1</v>
      </c>
      <c r="C6" s="136" t="s">
        <v>2</v>
      </c>
      <c r="D6" s="136"/>
      <c r="E6" s="136" t="s">
        <v>3</v>
      </c>
      <c r="F6" s="136"/>
      <c r="G6" s="136" t="s">
        <v>4</v>
      </c>
      <c r="H6" s="136" t="s">
        <v>5</v>
      </c>
      <c r="I6" s="136" t="s">
        <v>6</v>
      </c>
      <c r="J6" s="136"/>
      <c r="K6" s="136"/>
      <c r="L6" s="136" t="s">
        <v>7</v>
      </c>
      <c r="N6" s="74"/>
    </row>
    <row r="7" spans="1:14" ht="21">
      <c r="A7" s="136"/>
      <c r="B7" s="136"/>
      <c r="C7" s="136"/>
      <c r="D7" s="136"/>
      <c r="E7" s="136"/>
      <c r="F7" s="136"/>
      <c r="G7" s="136"/>
      <c r="H7" s="136"/>
      <c r="I7" s="9">
        <v>2017</v>
      </c>
      <c r="J7" s="9">
        <v>2018</v>
      </c>
      <c r="K7" s="9">
        <v>2019</v>
      </c>
      <c r="L7" s="136"/>
      <c r="M7" s="1"/>
      <c r="N7" s="68"/>
    </row>
    <row r="8" spans="1:14" ht="21">
      <c r="A8" s="9">
        <v>1</v>
      </c>
      <c r="B8" s="9">
        <v>2</v>
      </c>
      <c r="C8" s="136">
        <v>3</v>
      </c>
      <c r="D8" s="136"/>
      <c r="E8" s="136">
        <v>4</v>
      </c>
      <c r="F8" s="136"/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1"/>
      <c r="N8" s="68"/>
    </row>
    <row r="9" spans="1:14" ht="21">
      <c r="A9" s="136" t="s">
        <v>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"/>
      <c r="N9" s="68"/>
    </row>
    <row r="10" spans="1:14" ht="21">
      <c r="A10" s="136" t="s">
        <v>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"/>
      <c r="N10" s="71"/>
    </row>
    <row r="11" spans="1:14" ht="23.25" customHeight="1">
      <c r="A11" s="125" t="s">
        <v>10</v>
      </c>
      <c r="B11" s="125" t="s">
        <v>193</v>
      </c>
      <c r="C11" s="125" t="s">
        <v>11</v>
      </c>
      <c r="D11" s="125"/>
      <c r="E11" s="113" t="s">
        <v>12</v>
      </c>
      <c r="F11" s="113"/>
      <c r="G11" s="111" t="s">
        <v>13</v>
      </c>
      <c r="H11" s="113" t="s">
        <v>14</v>
      </c>
      <c r="I11" s="143">
        <v>25765.3</v>
      </c>
      <c r="J11" s="143">
        <v>31308.8</v>
      </c>
      <c r="K11" s="143">
        <v>38262.5</v>
      </c>
      <c r="L11" s="58" t="s">
        <v>155</v>
      </c>
      <c r="M11" s="1"/>
      <c r="N11" s="68"/>
    </row>
    <row r="12" spans="1:14" ht="30" customHeight="1">
      <c r="A12" s="125"/>
      <c r="B12" s="125"/>
      <c r="C12" s="125"/>
      <c r="D12" s="125"/>
      <c r="E12" s="113"/>
      <c r="F12" s="113"/>
      <c r="G12" s="111"/>
      <c r="H12" s="113"/>
      <c r="I12" s="143"/>
      <c r="J12" s="143"/>
      <c r="K12" s="143"/>
      <c r="L12" s="59" t="s">
        <v>179</v>
      </c>
      <c r="M12" s="1"/>
      <c r="N12" s="71"/>
    </row>
    <row r="13" spans="1:14" ht="26.25" customHeight="1">
      <c r="A13" s="125"/>
      <c r="B13" s="125"/>
      <c r="C13" s="125"/>
      <c r="D13" s="125"/>
      <c r="E13" s="113"/>
      <c r="F13" s="113"/>
      <c r="G13" s="111"/>
      <c r="H13" s="113"/>
      <c r="I13" s="143"/>
      <c r="J13" s="143"/>
      <c r="K13" s="143"/>
      <c r="L13" s="61" t="s">
        <v>177</v>
      </c>
      <c r="M13" s="1"/>
      <c r="N13" s="71"/>
    </row>
    <row r="14" spans="1:14" ht="21">
      <c r="A14" s="125"/>
      <c r="B14" s="125"/>
      <c r="C14" s="125"/>
      <c r="D14" s="125"/>
      <c r="E14" s="113"/>
      <c r="F14" s="113"/>
      <c r="G14" s="111"/>
      <c r="H14" s="113"/>
      <c r="I14" s="143"/>
      <c r="J14" s="143"/>
      <c r="K14" s="143"/>
      <c r="L14" s="60" t="s">
        <v>178</v>
      </c>
      <c r="M14" s="1"/>
      <c r="N14" s="68"/>
    </row>
    <row r="15" spans="1:13" ht="35.25" customHeight="1">
      <c r="A15" s="125"/>
      <c r="B15" s="125"/>
      <c r="C15" s="125"/>
      <c r="D15" s="125"/>
      <c r="E15" s="113"/>
      <c r="F15" s="113"/>
      <c r="G15" s="111"/>
      <c r="H15" s="113" t="s">
        <v>166</v>
      </c>
      <c r="I15" s="143">
        <v>5153.1</v>
      </c>
      <c r="J15" s="143">
        <v>6261.8</v>
      </c>
      <c r="K15" s="143">
        <v>7652.5</v>
      </c>
      <c r="L15" s="30"/>
      <c r="M15" s="1"/>
    </row>
    <row r="16" spans="1:13" ht="21">
      <c r="A16" s="125"/>
      <c r="B16" s="125"/>
      <c r="C16" s="125"/>
      <c r="D16" s="125"/>
      <c r="E16" s="113"/>
      <c r="F16" s="113"/>
      <c r="G16" s="111"/>
      <c r="H16" s="113"/>
      <c r="I16" s="143"/>
      <c r="J16" s="143"/>
      <c r="K16" s="143"/>
      <c r="L16" s="31"/>
      <c r="M16" s="1"/>
    </row>
    <row r="17" spans="1:13" ht="25.5" customHeight="1">
      <c r="A17" s="125"/>
      <c r="B17" s="125"/>
      <c r="C17" s="123" t="s">
        <v>236</v>
      </c>
      <c r="D17" s="123"/>
      <c r="E17" s="113">
        <v>2017</v>
      </c>
      <c r="F17" s="113"/>
      <c r="G17" s="111"/>
      <c r="H17" s="113" t="s">
        <v>14</v>
      </c>
      <c r="I17" s="119">
        <v>4346</v>
      </c>
      <c r="J17" s="136"/>
      <c r="K17" s="136"/>
      <c r="L17" s="162" t="s">
        <v>16</v>
      </c>
      <c r="M17" s="1"/>
    </row>
    <row r="18" spans="1:13" ht="38.25" customHeight="1">
      <c r="A18" s="125"/>
      <c r="B18" s="125"/>
      <c r="C18" s="123"/>
      <c r="D18" s="123"/>
      <c r="E18" s="113"/>
      <c r="F18" s="113"/>
      <c r="G18" s="111"/>
      <c r="H18" s="113"/>
      <c r="I18" s="119"/>
      <c r="J18" s="136"/>
      <c r="K18" s="136"/>
      <c r="L18" s="115"/>
      <c r="M18" s="1"/>
    </row>
    <row r="19" spans="1:13" ht="42.75" customHeight="1">
      <c r="A19" s="125"/>
      <c r="B19" s="125"/>
      <c r="C19" s="123"/>
      <c r="D19" s="123"/>
      <c r="E19" s="113"/>
      <c r="F19" s="113"/>
      <c r="G19" s="111"/>
      <c r="H19" s="113"/>
      <c r="I19" s="119"/>
      <c r="J19" s="136"/>
      <c r="K19" s="136"/>
      <c r="L19" s="115"/>
      <c r="M19" s="1"/>
    </row>
    <row r="20" spans="1:13" ht="21">
      <c r="A20" s="125"/>
      <c r="B20" s="125"/>
      <c r="C20" s="123"/>
      <c r="D20" s="123"/>
      <c r="E20" s="113"/>
      <c r="F20" s="113"/>
      <c r="G20" s="111"/>
      <c r="H20" s="10" t="s">
        <v>15</v>
      </c>
      <c r="I20" s="18">
        <v>2500</v>
      </c>
      <c r="J20" s="136"/>
      <c r="K20" s="136"/>
      <c r="L20" s="115"/>
      <c r="M20" s="1"/>
    </row>
    <row r="21" spans="1:13" ht="76.5" customHeight="1">
      <c r="A21" s="125" t="s">
        <v>17</v>
      </c>
      <c r="B21" s="125" t="s">
        <v>18</v>
      </c>
      <c r="C21" s="123" t="s">
        <v>19</v>
      </c>
      <c r="D21" s="123"/>
      <c r="E21" s="113" t="s">
        <v>12</v>
      </c>
      <c r="F21" s="113"/>
      <c r="G21" s="146" t="s">
        <v>20</v>
      </c>
      <c r="H21" s="9" t="s">
        <v>15</v>
      </c>
      <c r="I21" s="15">
        <v>413.5</v>
      </c>
      <c r="J21" s="15">
        <v>509</v>
      </c>
      <c r="K21" s="15">
        <v>352</v>
      </c>
      <c r="L21" s="11"/>
      <c r="M21" s="1"/>
    </row>
    <row r="22" spans="1:13" ht="56.25" customHeight="1">
      <c r="A22" s="125"/>
      <c r="B22" s="125"/>
      <c r="C22" s="176" t="s">
        <v>202</v>
      </c>
      <c r="D22" s="177"/>
      <c r="E22" s="113">
        <v>2017</v>
      </c>
      <c r="F22" s="113"/>
      <c r="G22" s="186"/>
      <c r="H22" s="113"/>
      <c r="I22" s="121">
        <v>413.5</v>
      </c>
      <c r="J22" s="124"/>
      <c r="K22" s="124"/>
      <c r="L22" s="115" t="s">
        <v>174</v>
      </c>
      <c r="M22" s="1"/>
    </row>
    <row r="23" spans="1:13" ht="21">
      <c r="A23" s="125"/>
      <c r="B23" s="125"/>
      <c r="C23" s="109"/>
      <c r="D23" s="110"/>
      <c r="E23" s="113"/>
      <c r="F23" s="113"/>
      <c r="G23" s="186"/>
      <c r="H23" s="113"/>
      <c r="I23" s="121"/>
      <c r="J23" s="124"/>
      <c r="K23" s="124"/>
      <c r="L23" s="115"/>
      <c r="M23" s="1"/>
    </row>
    <row r="24" spans="1:13" ht="40.5">
      <c r="A24" s="125"/>
      <c r="B24" s="125"/>
      <c r="C24" s="225" t="s">
        <v>201</v>
      </c>
      <c r="D24" s="225"/>
      <c r="E24" s="113">
        <v>2018</v>
      </c>
      <c r="F24" s="113"/>
      <c r="G24" s="186"/>
      <c r="H24" s="9"/>
      <c r="I24" s="18"/>
      <c r="J24" s="13">
        <v>509</v>
      </c>
      <c r="K24" s="18"/>
      <c r="L24" s="17" t="s">
        <v>180</v>
      </c>
      <c r="M24" s="1"/>
    </row>
    <row r="25" spans="1:13" ht="40.5">
      <c r="A25" s="125"/>
      <c r="B25" s="125"/>
      <c r="C25" s="111" t="s">
        <v>21</v>
      </c>
      <c r="D25" s="111"/>
      <c r="E25" s="113">
        <v>2019</v>
      </c>
      <c r="F25" s="113"/>
      <c r="G25" s="187"/>
      <c r="H25" s="10"/>
      <c r="I25" s="15"/>
      <c r="J25" s="15"/>
      <c r="K25" s="16">
        <v>352</v>
      </c>
      <c r="L25" s="11" t="s">
        <v>175</v>
      </c>
      <c r="M25" s="1"/>
    </row>
    <row r="26" spans="1:13" ht="40.5">
      <c r="A26" s="36" t="s">
        <v>22</v>
      </c>
      <c r="B26" s="231" t="s">
        <v>194</v>
      </c>
      <c r="C26" s="200" t="s">
        <v>23</v>
      </c>
      <c r="D26" s="217"/>
      <c r="E26" s="222" t="s">
        <v>12</v>
      </c>
      <c r="F26" s="193"/>
      <c r="G26" s="194" t="s">
        <v>20</v>
      </c>
      <c r="H26" s="75" t="s">
        <v>203</v>
      </c>
      <c r="I26" s="188">
        <f>SUM(I36:I59)</f>
        <v>10039.658</v>
      </c>
      <c r="J26" s="188">
        <v>2399</v>
      </c>
      <c r="K26" s="188">
        <v>1726</v>
      </c>
      <c r="L26" s="230" t="s">
        <v>24</v>
      </c>
      <c r="M26" s="74"/>
    </row>
    <row r="27" spans="1:13" ht="12.75" customHeight="1" hidden="1" thickBot="1">
      <c r="A27" s="37"/>
      <c r="B27" s="232"/>
      <c r="C27" s="218"/>
      <c r="D27" s="219"/>
      <c r="E27" s="223"/>
      <c r="F27" s="224"/>
      <c r="G27" s="183"/>
      <c r="H27" s="67"/>
      <c r="I27" s="186"/>
      <c r="J27" s="186"/>
      <c r="K27" s="186"/>
      <c r="L27" s="227"/>
      <c r="M27" s="1"/>
    </row>
    <row r="28" spans="1:13" ht="8.25" customHeight="1" hidden="1" thickBot="1">
      <c r="A28" s="21"/>
      <c r="B28" s="232"/>
      <c r="C28" s="218"/>
      <c r="D28" s="219"/>
      <c r="E28" s="223"/>
      <c r="F28" s="224"/>
      <c r="G28" s="183"/>
      <c r="H28" s="67"/>
      <c r="I28" s="186"/>
      <c r="J28" s="186"/>
      <c r="K28" s="186"/>
      <c r="L28" s="227"/>
      <c r="M28" s="1"/>
    </row>
    <row r="29" spans="1:13" ht="21.75" customHeight="1" hidden="1" thickBot="1">
      <c r="A29" s="21"/>
      <c r="B29" s="232"/>
      <c r="C29" s="218"/>
      <c r="D29" s="219"/>
      <c r="E29" s="223"/>
      <c r="F29" s="224"/>
      <c r="G29" s="183"/>
      <c r="H29" s="67"/>
      <c r="I29" s="186"/>
      <c r="J29" s="186"/>
      <c r="K29" s="186"/>
      <c r="L29" s="227"/>
      <c r="M29" s="1"/>
    </row>
    <row r="30" spans="1:13" ht="4.5" customHeight="1" hidden="1" thickBot="1">
      <c r="A30" s="21"/>
      <c r="B30" s="232"/>
      <c r="C30" s="218"/>
      <c r="D30" s="219"/>
      <c r="E30" s="223"/>
      <c r="F30" s="224"/>
      <c r="G30" s="183"/>
      <c r="H30" s="67"/>
      <c r="I30" s="186"/>
      <c r="J30" s="186"/>
      <c r="K30" s="186"/>
      <c r="L30" s="227"/>
      <c r="M30" s="1"/>
    </row>
    <row r="31" spans="1:13" ht="21.75" customHeight="1" hidden="1" thickBot="1">
      <c r="A31" s="21"/>
      <c r="B31" s="232"/>
      <c r="C31" s="218"/>
      <c r="D31" s="219"/>
      <c r="E31" s="223"/>
      <c r="F31" s="224"/>
      <c r="G31" s="183"/>
      <c r="H31" s="67"/>
      <c r="I31" s="186"/>
      <c r="J31" s="186"/>
      <c r="K31" s="186"/>
      <c r="L31" s="227"/>
      <c r="M31" s="1"/>
    </row>
    <row r="32" spans="1:13" ht="21.75" customHeight="1" hidden="1" thickBot="1">
      <c r="A32" s="21"/>
      <c r="B32" s="232"/>
      <c r="C32" s="218"/>
      <c r="D32" s="219"/>
      <c r="E32" s="223"/>
      <c r="F32" s="224"/>
      <c r="G32" s="183"/>
      <c r="H32" s="67"/>
      <c r="I32" s="186"/>
      <c r="J32" s="186"/>
      <c r="K32" s="186"/>
      <c r="L32" s="227"/>
      <c r="M32" s="1"/>
    </row>
    <row r="33" spans="1:13" ht="21.75" customHeight="1" hidden="1" thickBot="1">
      <c r="A33" s="21"/>
      <c r="B33" s="232"/>
      <c r="C33" s="218"/>
      <c r="D33" s="219"/>
      <c r="E33" s="223"/>
      <c r="F33" s="224"/>
      <c r="G33" s="183"/>
      <c r="H33" s="67"/>
      <c r="I33" s="186"/>
      <c r="J33" s="186"/>
      <c r="K33" s="186"/>
      <c r="L33" s="227"/>
      <c r="M33" s="1"/>
    </row>
    <row r="34" spans="1:13" ht="21.75" customHeight="1" hidden="1" thickBot="1">
      <c r="A34" s="21"/>
      <c r="B34" s="232"/>
      <c r="C34" s="218"/>
      <c r="D34" s="219"/>
      <c r="E34" s="223"/>
      <c r="F34" s="224"/>
      <c r="G34" s="183"/>
      <c r="H34" s="67"/>
      <c r="I34" s="186"/>
      <c r="J34" s="186"/>
      <c r="K34" s="186"/>
      <c r="L34" s="227"/>
      <c r="M34" s="1"/>
    </row>
    <row r="35" spans="1:13" ht="21.75" customHeight="1" hidden="1" thickBot="1">
      <c r="A35" s="40"/>
      <c r="B35" s="232"/>
      <c r="C35" s="220"/>
      <c r="D35" s="221"/>
      <c r="E35" s="168"/>
      <c r="F35" s="169"/>
      <c r="G35" s="183"/>
      <c r="H35" s="67"/>
      <c r="I35" s="187"/>
      <c r="J35" s="187"/>
      <c r="K35" s="187"/>
      <c r="L35" s="228"/>
      <c r="M35" s="1"/>
    </row>
    <row r="36" spans="1:14" ht="56.25" customHeight="1">
      <c r="A36" s="38"/>
      <c r="B36" s="232"/>
      <c r="C36" s="181" t="s">
        <v>25</v>
      </c>
      <c r="D36" s="181"/>
      <c r="E36" s="120">
        <v>2017</v>
      </c>
      <c r="F36" s="120"/>
      <c r="G36" s="183"/>
      <c r="H36" s="88" t="s">
        <v>15</v>
      </c>
      <c r="I36" s="78">
        <f>1557.36</f>
        <v>1557.36</v>
      </c>
      <c r="J36" s="78"/>
      <c r="K36" s="78"/>
      <c r="L36" s="76" t="s">
        <v>176</v>
      </c>
      <c r="M36" s="1"/>
      <c r="N36" s="69"/>
    </row>
    <row r="37" spans="1:14" ht="60.75" customHeight="1">
      <c r="A37" s="39"/>
      <c r="B37" s="232"/>
      <c r="C37" s="181" t="s">
        <v>26</v>
      </c>
      <c r="D37" s="181"/>
      <c r="E37" s="120">
        <v>2017</v>
      </c>
      <c r="F37" s="120"/>
      <c r="G37" s="183"/>
      <c r="H37" s="19" t="s">
        <v>27</v>
      </c>
      <c r="I37" s="20">
        <v>300</v>
      </c>
      <c r="J37" s="20"/>
      <c r="K37" s="20"/>
      <c r="L37" s="141" t="s">
        <v>28</v>
      </c>
      <c r="M37" s="1"/>
      <c r="N37" s="70"/>
    </row>
    <row r="38" spans="1:13" ht="21">
      <c r="A38" s="39"/>
      <c r="B38" s="232"/>
      <c r="C38" s="181"/>
      <c r="D38" s="181"/>
      <c r="E38" s="120"/>
      <c r="F38" s="120"/>
      <c r="G38" s="183"/>
      <c r="H38" s="19" t="s">
        <v>15</v>
      </c>
      <c r="I38" s="20">
        <v>9</v>
      </c>
      <c r="J38" s="20"/>
      <c r="K38" s="20"/>
      <c r="L38" s="141"/>
      <c r="M38" s="1"/>
    </row>
    <row r="39" spans="1:14" ht="60.75" customHeight="1">
      <c r="A39" s="38"/>
      <c r="B39" s="232"/>
      <c r="C39" s="181" t="s">
        <v>29</v>
      </c>
      <c r="D39" s="181"/>
      <c r="E39" s="120">
        <v>2017</v>
      </c>
      <c r="F39" s="120"/>
      <c r="G39" s="183"/>
      <c r="H39" s="19" t="s">
        <v>27</v>
      </c>
      <c r="I39" s="20">
        <v>300</v>
      </c>
      <c r="J39" s="20"/>
      <c r="K39" s="20"/>
      <c r="L39" s="141" t="s">
        <v>30</v>
      </c>
      <c r="M39" s="1"/>
      <c r="N39" s="68"/>
    </row>
    <row r="40" spans="1:13" ht="21">
      <c r="A40" s="38"/>
      <c r="B40" s="232"/>
      <c r="C40" s="181"/>
      <c r="D40" s="181"/>
      <c r="E40" s="120"/>
      <c r="F40" s="120"/>
      <c r="G40" s="183"/>
      <c r="H40" s="19" t="s">
        <v>15</v>
      </c>
      <c r="I40" s="20">
        <v>9</v>
      </c>
      <c r="J40" s="20"/>
      <c r="K40" s="20"/>
      <c r="L40" s="141"/>
      <c r="M40" s="1"/>
    </row>
    <row r="41" spans="1:14" ht="41.25" customHeight="1">
      <c r="A41" s="41"/>
      <c r="B41" s="232"/>
      <c r="C41" s="180" t="s">
        <v>149</v>
      </c>
      <c r="D41" s="180"/>
      <c r="E41" s="120">
        <v>2017</v>
      </c>
      <c r="F41" s="120"/>
      <c r="G41" s="183"/>
      <c r="H41" s="19" t="s">
        <v>27</v>
      </c>
      <c r="I41" s="20">
        <v>825</v>
      </c>
      <c r="J41" s="20"/>
      <c r="K41" s="20"/>
      <c r="L41" s="142" t="s">
        <v>160</v>
      </c>
      <c r="M41" s="1"/>
      <c r="N41" s="72"/>
    </row>
    <row r="42" spans="1:13" ht="21">
      <c r="A42" s="39"/>
      <c r="B42" s="232"/>
      <c r="C42" s="180"/>
      <c r="D42" s="180"/>
      <c r="E42" s="120"/>
      <c r="F42" s="120"/>
      <c r="G42" s="183"/>
      <c r="H42" s="19" t="s">
        <v>15</v>
      </c>
      <c r="I42" s="20">
        <v>24.75</v>
      </c>
      <c r="J42" s="20"/>
      <c r="K42" s="20"/>
      <c r="L42" s="142"/>
      <c r="M42" s="1"/>
    </row>
    <row r="43" spans="1:13" ht="41.25" customHeight="1">
      <c r="A43" s="38"/>
      <c r="B43" s="232"/>
      <c r="C43" s="180" t="s">
        <v>151</v>
      </c>
      <c r="D43" s="180"/>
      <c r="E43" s="120">
        <v>2017</v>
      </c>
      <c r="F43" s="120"/>
      <c r="G43" s="183"/>
      <c r="H43" s="19" t="s">
        <v>27</v>
      </c>
      <c r="I43" s="20">
        <v>1395</v>
      </c>
      <c r="J43" s="20"/>
      <c r="K43" s="20"/>
      <c r="L43" s="142" t="s">
        <v>161</v>
      </c>
      <c r="M43" s="1"/>
    </row>
    <row r="44" spans="1:13" ht="21">
      <c r="A44" s="41"/>
      <c r="B44" s="232"/>
      <c r="C44" s="180"/>
      <c r="D44" s="180"/>
      <c r="E44" s="120"/>
      <c r="F44" s="120"/>
      <c r="G44" s="183"/>
      <c r="H44" s="19" t="s">
        <v>15</v>
      </c>
      <c r="I44" s="20">
        <v>41.85</v>
      </c>
      <c r="J44" s="20"/>
      <c r="K44" s="20"/>
      <c r="L44" s="142"/>
      <c r="M44" s="1"/>
    </row>
    <row r="45" spans="1:13" ht="41.25" customHeight="1">
      <c r="A45" s="39"/>
      <c r="B45" s="232"/>
      <c r="C45" s="180" t="s">
        <v>152</v>
      </c>
      <c r="D45" s="180"/>
      <c r="E45" s="120">
        <v>2017</v>
      </c>
      <c r="F45" s="120"/>
      <c r="G45" s="183"/>
      <c r="H45" s="19" t="s">
        <v>27</v>
      </c>
      <c r="I45" s="20">
        <v>1390</v>
      </c>
      <c r="J45" s="20"/>
      <c r="K45" s="20"/>
      <c r="L45" s="142" t="s">
        <v>162</v>
      </c>
      <c r="M45" s="1"/>
    </row>
    <row r="46" spans="1:13" ht="21">
      <c r="A46" s="39"/>
      <c r="B46" s="232"/>
      <c r="C46" s="180"/>
      <c r="D46" s="180"/>
      <c r="E46" s="120"/>
      <c r="F46" s="120"/>
      <c r="G46" s="183"/>
      <c r="H46" s="19" t="s">
        <v>15</v>
      </c>
      <c r="I46" s="20">
        <v>41.7</v>
      </c>
      <c r="J46" s="20"/>
      <c r="K46" s="20"/>
      <c r="L46" s="142"/>
      <c r="M46" s="1"/>
    </row>
    <row r="47" spans="1:13" ht="41.25" customHeight="1">
      <c r="A47" s="38"/>
      <c r="B47" s="232"/>
      <c r="C47" s="180" t="s">
        <v>153</v>
      </c>
      <c r="D47" s="180"/>
      <c r="E47" s="120">
        <v>2017</v>
      </c>
      <c r="F47" s="120"/>
      <c r="G47" s="183"/>
      <c r="H47" s="19" t="s">
        <v>27</v>
      </c>
      <c r="I47" s="20">
        <v>1390</v>
      </c>
      <c r="J47" s="20"/>
      <c r="K47" s="20"/>
      <c r="L47" s="142" t="s">
        <v>163</v>
      </c>
      <c r="M47" s="1"/>
    </row>
    <row r="48" spans="1:13" ht="21">
      <c r="A48" s="41"/>
      <c r="B48" s="232"/>
      <c r="C48" s="180"/>
      <c r="D48" s="180"/>
      <c r="E48" s="120"/>
      <c r="F48" s="120"/>
      <c r="G48" s="183"/>
      <c r="H48" s="19" t="s">
        <v>15</v>
      </c>
      <c r="I48" s="20">
        <v>41.7</v>
      </c>
      <c r="J48" s="20"/>
      <c r="K48" s="20"/>
      <c r="L48" s="142"/>
      <c r="M48" s="1"/>
    </row>
    <row r="49" spans="1:13" ht="61.5" customHeight="1">
      <c r="A49" s="39"/>
      <c r="B49" s="232"/>
      <c r="C49" s="180" t="s">
        <v>154</v>
      </c>
      <c r="D49" s="180"/>
      <c r="E49" s="120">
        <v>2017</v>
      </c>
      <c r="F49" s="120"/>
      <c r="G49" s="183"/>
      <c r="H49" s="19" t="s">
        <v>15</v>
      </c>
      <c r="I49" s="78">
        <v>80.5</v>
      </c>
      <c r="J49" s="20"/>
      <c r="K49" s="20"/>
      <c r="L49" s="22" t="s">
        <v>164</v>
      </c>
      <c r="M49" s="1"/>
    </row>
    <row r="50" spans="1:13" ht="36.75" customHeight="1">
      <c r="A50" s="39"/>
      <c r="B50" s="232"/>
      <c r="C50" s="96" t="s">
        <v>226</v>
      </c>
      <c r="D50" s="97"/>
      <c r="E50" s="100">
        <v>2017</v>
      </c>
      <c r="F50" s="101"/>
      <c r="G50" s="183"/>
      <c r="H50" s="86" t="s">
        <v>150</v>
      </c>
      <c r="I50" s="87">
        <v>500</v>
      </c>
      <c r="J50" s="87"/>
      <c r="K50" s="87"/>
      <c r="L50" s="104" t="s">
        <v>228</v>
      </c>
      <c r="M50" s="1"/>
    </row>
    <row r="51" spans="1:13" ht="23.25" customHeight="1">
      <c r="A51" s="39"/>
      <c r="B51" s="232"/>
      <c r="C51" s="98"/>
      <c r="D51" s="99"/>
      <c r="E51" s="102"/>
      <c r="F51" s="103"/>
      <c r="G51" s="183"/>
      <c r="H51" s="86" t="s">
        <v>15</v>
      </c>
      <c r="I51" s="87">
        <v>15</v>
      </c>
      <c r="J51" s="87"/>
      <c r="K51" s="87"/>
      <c r="L51" s="105"/>
      <c r="M51" s="1"/>
    </row>
    <row r="52" spans="1:13" ht="41.25" customHeight="1">
      <c r="A52" s="39"/>
      <c r="B52" s="232"/>
      <c r="C52" s="96" t="s">
        <v>227</v>
      </c>
      <c r="D52" s="97"/>
      <c r="E52" s="100">
        <v>2017</v>
      </c>
      <c r="F52" s="101"/>
      <c r="G52" s="183"/>
      <c r="H52" s="86" t="s">
        <v>150</v>
      </c>
      <c r="I52" s="90">
        <v>307.085</v>
      </c>
      <c r="J52" s="87"/>
      <c r="K52" s="87"/>
      <c r="L52" s="104" t="s">
        <v>229</v>
      </c>
      <c r="M52" s="1"/>
    </row>
    <row r="53" spans="1:13" ht="39" customHeight="1">
      <c r="A53" s="39"/>
      <c r="B53" s="232"/>
      <c r="C53" s="98"/>
      <c r="D53" s="99"/>
      <c r="E53" s="102"/>
      <c r="F53" s="103"/>
      <c r="G53" s="183"/>
      <c r="H53" s="86" t="s">
        <v>15</v>
      </c>
      <c r="I53" s="87">
        <v>9.213</v>
      </c>
      <c r="J53" s="87"/>
      <c r="K53" s="87"/>
      <c r="L53" s="105"/>
      <c r="M53" s="1"/>
    </row>
    <row r="54" spans="1:13" ht="39" customHeight="1">
      <c r="A54" s="39"/>
      <c r="B54" s="232"/>
      <c r="C54" s="96" t="s">
        <v>230</v>
      </c>
      <c r="D54" s="97"/>
      <c r="E54" s="100">
        <v>2017</v>
      </c>
      <c r="F54" s="101"/>
      <c r="G54" s="183"/>
      <c r="H54" s="86" t="s">
        <v>150</v>
      </c>
      <c r="I54" s="87">
        <v>1450</v>
      </c>
      <c r="J54" s="87"/>
      <c r="K54" s="87"/>
      <c r="L54" s="104" t="s">
        <v>232</v>
      </c>
      <c r="M54" s="1"/>
    </row>
    <row r="55" spans="1:13" ht="42.75" customHeight="1">
      <c r="A55" s="39"/>
      <c r="B55" s="232"/>
      <c r="C55" s="98"/>
      <c r="D55" s="99"/>
      <c r="E55" s="102"/>
      <c r="F55" s="103"/>
      <c r="G55" s="183"/>
      <c r="H55" s="86" t="s">
        <v>15</v>
      </c>
      <c r="I55" s="87">
        <v>43.5</v>
      </c>
      <c r="J55" s="87"/>
      <c r="K55" s="87"/>
      <c r="L55" s="105"/>
      <c r="M55" s="1"/>
    </row>
    <row r="56" spans="1:13" ht="36.75" customHeight="1">
      <c r="A56" s="39"/>
      <c r="B56" s="232"/>
      <c r="C56" s="96" t="s">
        <v>231</v>
      </c>
      <c r="D56" s="97"/>
      <c r="E56" s="100">
        <v>2017</v>
      </c>
      <c r="F56" s="101"/>
      <c r="G56" s="183"/>
      <c r="H56" s="86" t="s">
        <v>150</v>
      </c>
      <c r="I56" s="87">
        <v>300</v>
      </c>
      <c r="J56" s="87"/>
      <c r="K56" s="87"/>
      <c r="L56" s="104" t="s">
        <v>233</v>
      </c>
      <c r="M56" s="1"/>
    </row>
    <row r="57" spans="1:13" ht="25.5" customHeight="1">
      <c r="A57" s="39"/>
      <c r="B57" s="232"/>
      <c r="C57" s="98"/>
      <c r="D57" s="99"/>
      <c r="E57" s="102"/>
      <c r="F57" s="103"/>
      <c r="G57" s="183"/>
      <c r="H57" s="86" t="s">
        <v>15</v>
      </c>
      <c r="I57" s="87">
        <v>9</v>
      </c>
      <c r="J57" s="87"/>
      <c r="K57" s="87"/>
      <c r="L57" s="105"/>
      <c r="M57" s="1"/>
    </row>
    <row r="58" spans="1:13" ht="40.5">
      <c r="A58" s="39"/>
      <c r="B58" s="232"/>
      <c r="C58" s="181" t="s">
        <v>31</v>
      </c>
      <c r="D58" s="181"/>
      <c r="E58" s="120">
        <v>2018</v>
      </c>
      <c r="F58" s="120"/>
      <c r="G58" s="183"/>
      <c r="H58" s="120" t="s">
        <v>15</v>
      </c>
      <c r="I58" s="20"/>
      <c r="J58" s="20">
        <v>2399</v>
      </c>
      <c r="K58" s="20"/>
      <c r="L58" s="8" t="s">
        <v>32</v>
      </c>
      <c r="M58" s="1"/>
    </row>
    <row r="59" spans="1:13" ht="40.5">
      <c r="A59" s="39"/>
      <c r="B59" s="232"/>
      <c r="C59" s="181" t="s">
        <v>33</v>
      </c>
      <c r="D59" s="181"/>
      <c r="E59" s="120">
        <v>2019</v>
      </c>
      <c r="F59" s="120"/>
      <c r="G59" s="183"/>
      <c r="H59" s="120"/>
      <c r="I59" s="20"/>
      <c r="J59" s="20"/>
      <c r="K59" s="20">
        <v>1726</v>
      </c>
      <c r="L59" s="8" t="s">
        <v>34</v>
      </c>
      <c r="M59" s="1"/>
    </row>
    <row r="60" spans="1:13" ht="30.75" customHeight="1">
      <c r="A60" s="39"/>
      <c r="B60" s="232"/>
      <c r="C60" s="140" t="s">
        <v>35</v>
      </c>
      <c r="D60" s="140"/>
      <c r="E60" s="120">
        <v>2017</v>
      </c>
      <c r="F60" s="120"/>
      <c r="G60" s="183"/>
      <c r="H60" s="19" t="s">
        <v>15</v>
      </c>
      <c r="I60" s="77">
        <v>75</v>
      </c>
      <c r="J60" s="20"/>
      <c r="K60" s="20"/>
      <c r="L60" s="141" t="s">
        <v>36</v>
      </c>
      <c r="M60" s="1"/>
    </row>
    <row r="61" spans="1:13" ht="20.25" customHeight="1">
      <c r="A61" s="38"/>
      <c r="B61" s="232"/>
      <c r="C61" s="140"/>
      <c r="D61" s="140"/>
      <c r="E61" s="120"/>
      <c r="F61" s="120"/>
      <c r="G61" s="183"/>
      <c r="H61" s="120" t="s">
        <v>37</v>
      </c>
      <c r="I61" s="189">
        <v>50</v>
      </c>
      <c r="J61" s="190"/>
      <c r="K61" s="190"/>
      <c r="L61" s="141"/>
      <c r="M61" s="1"/>
    </row>
    <row r="62" spans="1:13" ht="21">
      <c r="A62" s="41"/>
      <c r="B62" s="232"/>
      <c r="C62" s="140"/>
      <c r="D62" s="140"/>
      <c r="E62" s="120"/>
      <c r="F62" s="120"/>
      <c r="G62" s="183"/>
      <c r="H62" s="120"/>
      <c r="I62" s="189"/>
      <c r="J62" s="190"/>
      <c r="K62" s="190"/>
      <c r="L62" s="141"/>
      <c r="M62" s="1"/>
    </row>
    <row r="63" spans="1:13" ht="25.5" customHeight="1">
      <c r="A63" s="37"/>
      <c r="B63" s="233"/>
      <c r="C63" s="140"/>
      <c r="D63" s="140"/>
      <c r="E63" s="120"/>
      <c r="F63" s="120"/>
      <c r="G63" s="117"/>
      <c r="H63" s="120"/>
      <c r="I63" s="189"/>
      <c r="J63" s="190"/>
      <c r="K63" s="190"/>
      <c r="L63" s="141"/>
      <c r="M63" s="1"/>
    </row>
    <row r="64" spans="1:13" ht="60.75">
      <c r="A64" s="184"/>
      <c r="B64" s="116"/>
      <c r="C64" s="140" t="s">
        <v>38</v>
      </c>
      <c r="D64" s="140"/>
      <c r="E64" s="120">
        <v>2017</v>
      </c>
      <c r="F64" s="120"/>
      <c r="G64" s="194" t="s">
        <v>20</v>
      </c>
      <c r="H64" s="19" t="s">
        <v>37</v>
      </c>
      <c r="I64" s="77">
        <v>50</v>
      </c>
      <c r="J64" s="20"/>
      <c r="K64" s="20"/>
      <c r="L64" s="8" t="s">
        <v>39</v>
      </c>
      <c r="M64" s="1"/>
    </row>
    <row r="65" spans="1:13" ht="60.75">
      <c r="A65" s="185"/>
      <c r="B65" s="182"/>
      <c r="C65" s="140" t="s">
        <v>40</v>
      </c>
      <c r="D65" s="140"/>
      <c r="E65" s="120">
        <v>2017</v>
      </c>
      <c r="F65" s="120"/>
      <c r="G65" s="186"/>
      <c r="H65" s="19" t="s">
        <v>37</v>
      </c>
      <c r="I65" s="77">
        <v>50</v>
      </c>
      <c r="J65" s="20"/>
      <c r="K65" s="20"/>
      <c r="L65" s="8" t="s">
        <v>41</v>
      </c>
      <c r="M65" s="1"/>
    </row>
    <row r="66" spans="1:13" ht="63.75" customHeight="1">
      <c r="A66" s="185"/>
      <c r="B66" s="182"/>
      <c r="C66" s="213" t="s">
        <v>181</v>
      </c>
      <c r="D66" s="213"/>
      <c r="E66" s="120">
        <v>2017</v>
      </c>
      <c r="F66" s="120"/>
      <c r="G66" s="186"/>
      <c r="H66" s="19" t="s">
        <v>37</v>
      </c>
      <c r="I66" s="77">
        <v>98.6</v>
      </c>
      <c r="J66" s="20"/>
      <c r="K66" s="20"/>
      <c r="L66" s="8" t="s">
        <v>159</v>
      </c>
      <c r="M66" s="1"/>
    </row>
    <row r="67" spans="1:13" ht="63.75" customHeight="1">
      <c r="A67" s="185"/>
      <c r="B67" s="182"/>
      <c r="C67" s="211" t="s">
        <v>217</v>
      </c>
      <c r="D67" s="212"/>
      <c r="E67" s="198">
        <v>2017</v>
      </c>
      <c r="F67" s="199"/>
      <c r="G67" s="186"/>
      <c r="H67" s="64" t="s">
        <v>37</v>
      </c>
      <c r="I67" s="91">
        <v>9.808</v>
      </c>
      <c r="J67" s="66"/>
      <c r="K67" s="66"/>
      <c r="L67" s="65" t="s">
        <v>182</v>
      </c>
      <c r="M67" s="1"/>
    </row>
    <row r="68" spans="1:13" ht="63.75" customHeight="1">
      <c r="A68" s="185"/>
      <c r="B68" s="182"/>
      <c r="C68" s="239" t="s">
        <v>218</v>
      </c>
      <c r="D68" s="240"/>
      <c r="E68" s="198">
        <v>2017</v>
      </c>
      <c r="F68" s="210"/>
      <c r="G68" s="186"/>
      <c r="H68" s="83" t="s">
        <v>15</v>
      </c>
      <c r="I68" s="84">
        <v>180</v>
      </c>
      <c r="J68" s="85"/>
      <c r="K68" s="85"/>
      <c r="L68" s="82" t="s">
        <v>222</v>
      </c>
      <c r="M68" s="1"/>
    </row>
    <row r="69" spans="1:13" ht="48" customHeight="1">
      <c r="A69" s="185"/>
      <c r="B69" s="182"/>
      <c r="C69" s="200" t="s">
        <v>219</v>
      </c>
      <c r="D69" s="201"/>
      <c r="E69" s="100">
        <v>2017</v>
      </c>
      <c r="F69" s="101"/>
      <c r="G69" s="186"/>
      <c r="H69" s="19" t="s">
        <v>27</v>
      </c>
      <c r="I69" s="77">
        <v>950</v>
      </c>
      <c r="J69" s="20"/>
      <c r="K69" s="20"/>
      <c r="L69" s="195" t="s">
        <v>197</v>
      </c>
      <c r="M69" s="1"/>
    </row>
    <row r="70" spans="1:13" ht="25.5" customHeight="1">
      <c r="A70" s="185"/>
      <c r="B70" s="182"/>
      <c r="C70" s="202"/>
      <c r="D70" s="203"/>
      <c r="E70" s="206"/>
      <c r="F70" s="207"/>
      <c r="G70" s="186"/>
      <c r="H70" s="194" t="s">
        <v>15</v>
      </c>
      <c r="I70" s="188">
        <v>28.5</v>
      </c>
      <c r="J70" s="191"/>
      <c r="K70" s="191"/>
      <c r="L70" s="196"/>
      <c r="M70" s="1"/>
    </row>
    <row r="71" spans="1:13" ht="16.5" customHeight="1">
      <c r="A71" s="185"/>
      <c r="B71" s="182"/>
      <c r="C71" s="204"/>
      <c r="D71" s="205"/>
      <c r="E71" s="168"/>
      <c r="F71" s="169"/>
      <c r="G71" s="186"/>
      <c r="H71" s="187"/>
      <c r="I71" s="155"/>
      <c r="J71" s="187"/>
      <c r="K71" s="187"/>
      <c r="L71" s="197"/>
      <c r="M71" s="1"/>
    </row>
    <row r="72" spans="1:13" ht="40.5">
      <c r="A72" s="185"/>
      <c r="B72" s="182"/>
      <c r="C72" s="118" t="s">
        <v>220</v>
      </c>
      <c r="D72" s="118"/>
      <c r="E72" s="120">
        <v>2017</v>
      </c>
      <c r="F72" s="120"/>
      <c r="G72" s="186"/>
      <c r="H72" s="19" t="s">
        <v>15</v>
      </c>
      <c r="I72" s="77">
        <v>970</v>
      </c>
      <c r="J72" s="20"/>
      <c r="K72" s="20"/>
      <c r="L72" s="8" t="s">
        <v>42</v>
      </c>
      <c r="M72" s="1"/>
    </row>
    <row r="73" spans="1:13" ht="63.75" customHeight="1">
      <c r="A73" s="186"/>
      <c r="B73" s="183"/>
      <c r="C73" s="130" t="s">
        <v>221</v>
      </c>
      <c r="D73" s="131"/>
      <c r="E73" s="100">
        <v>2017</v>
      </c>
      <c r="F73" s="193"/>
      <c r="G73" s="186"/>
      <c r="H73" s="64" t="s">
        <v>15</v>
      </c>
      <c r="I73" s="77">
        <v>200</v>
      </c>
      <c r="J73" s="66"/>
      <c r="K73" s="66"/>
      <c r="L73" s="116" t="s">
        <v>188</v>
      </c>
      <c r="M73" s="1"/>
    </row>
    <row r="74" spans="1:13" ht="63.75" customHeight="1">
      <c r="A74" s="187"/>
      <c r="B74" s="117"/>
      <c r="C74" s="132"/>
      <c r="D74" s="133"/>
      <c r="E74" s="168"/>
      <c r="F74" s="169"/>
      <c r="G74" s="187"/>
      <c r="H74" s="64" t="s">
        <v>187</v>
      </c>
      <c r="I74" s="77">
        <v>137</v>
      </c>
      <c r="J74" s="66"/>
      <c r="K74" s="66"/>
      <c r="L74" s="117"/>
      <c r="M74" s="1"/>
    </row>
    <row r="75" spans="1:13" ht="101.25" customHeight="1">
      <c r="A75" s="125" t="s">
        <v>43</v>
      </c>
      <c r="B75" s="135" t="s">
        <v>44</v>
      </c>
      <c r="C75" s="135" t="s">
        <v>45</v>
      </c>
      <c r="D75" s="135"/>
      <c r="E75" s="113">
        <v>2017</v>
      </c>
      <c r="F75" s="113"/>
      <c r="G75" s="111" t="s">
        <v>13</v>
      </c>
      <c r="H75" s="113" t="s">
        <v>15</v>
      </c>
      <c r="I75" s="119">
        <v>5244</v>
      </c>
      <c r="J75" s="112"/>
      <c r="K75" s="112"/>
      <c r="L75" s="106" t="s">
        <v>168</v>
      </c>
      <c r="M75" s="1"/>
    </row>
    <row r="76" spans="1:13" ht="21">
      <c r="A76" s="125"/>
      <c r="B76" s="135"/>
      <c r="C76" s="135"/>
      <c r="D76" s="135"/>
      <c r="E76" s="113"/>
      <c r="F76" s="113"/>
      <c r="G76" s="111"/>
      <c r="H76" s="113"/>
      <c r="I76" s="119"/>
      <c r="J76" s="112"/>
      <c r="K76" s="112"/>
      <c r="L76" s="106"/>
      <c r="M76" s="1"/>
    </row>
    <row r="77" spans="1:13" ht="101.25" customHeight="1">
      <c r="A77" s="125"/>
      <c r="B77" s="135"/>
      <c r="C77" s="128" t="s">
        <v>158</v>
      </c>
      <c r="D77" s="128"/>
      <c r="E77" s="113"/>
      <c r="F77" s="113"/>
      <c r="G77" s="111"/>
      <c r="H77" s="113"/>
      <c r="I77" s="119">
        <v>5296</v>
      </c>
      <c r="J77" s="112"/>
      <c r="K77" s="112"/>
      <c r="L77" s="106" t="s">
        <v>169</v>
      </c>
      <c r="M77" s="1"/>
    </row>
    <row r="78" spans="1:13" ht="21">
      <c r="A78" s="125"/>
      <c r="B78" s="135"/>
      <c r="C78" s="127" t="s">
        <v>46</v>
      </c>
      <c r="D78" s="127"/>
      <c r="E78" s="113"/>
      <c r="F78" s="113"/>
      <c r="G78" s="111"/>
      <c r="H78" s="113"/>
      <c r="I78" s="119"/>
      <c r="J78" s="112"/>
      <c r="K78" s="112"/>
      <c r="L78" s="106"/>
      <c r="M78" s="1"/>
    </row>
    <row r="79" spans="1:13" ht="81" customHeight="1">
      <c r="A79" s="125"/>
      <c r="B79" s="135"/>
      <c r="C79" s="114" t="s">
        <v>47</v>
      </c>
      <c r="D79" s="114"/>
      <c r="E79" s="113">
        <v>2017</v>
      </c>
      <c r="F79" s="113"/>
      <c r="G79" s="113" t="s">
        <v>13</v>
      </c>
      <c r="H79" s="113" t="s">
        <v>15</v>
      </c>
      <c r="I79" s="119">
        <v>5984</v>
      </c>
      <c r="J79" s="119"/>
      <c r="K79" s="119"/>
      <c r="L79" s="106" t="s">
        <v>170</v>
      </c>
      <c r="M79" s="1"/>
    </row>
    <row r="80" spans="1:13" ht="21">
      <c r="A80" s="125"/>
      <c r="B80" s="135"/>
      <c r="C80" s="114"/>
      <c r="D80" s="114"/>
      <c r="E80" s="113"/>
      <c r="F80" s="113"/>
      <c r="G80" s="113"/>
      <c r="H80" s="113"/>
      <c r="I80" s="119"/>
      <c r="J80" s="119"/>
      <c r="K80" s="119"/>
      <c r="L80" s="106"/>
      <c r="M80" s="1"/>
    </row>
    <row r="81" spans="1:13" ht="21">
      <c r="A81" s="125"/>
      <c r="B81" s="135"/>
      <c r="C81" s="114"/>
      <c r="D81" s="114"/>
      <c r="E81" s="113"/>
      <c r="F81" s="113"/>
      <c r="G81" s="113"/>
      <c r="H81" s="113"/>
      <c r="I81" s="119"/>
      <c r="J81" s="119"/>
      <c r="K81" s="119"/>
      <c r="L81" s="106"/>
      <c r="M81" s="1"/>
    </row>
    <row r="82" spans="1:13" ht="89.25" customHeight="1">
      <c r="A82" s="158" t="s">
        <v>48</v>
      </c>
      <c r="B82" s="158" t="s">
        <v>49</v>
      </c>
      <c r="C82" s="125" t="s">
        <v>167</v>
      </c>
      <c r="D82" s="125"/>
      <c r="E82" s="113">
        <v>2017</v>
      </c>
      <c r="F82" s="113"/>
      <c r="G82" s="113" t="s">
        <v>13</v>
      </c>
      <c r="H82" s="113" t="s">
        <v>15</v>
      </c>
      <c r="I82" s="119">
        <v>500</v>
      </c>
      <c r="J82" s="112"/>
      <c r="K82" s="112"/>
      <c r="L82" s="106" t="s">
        <v>50</v>
      </c>
      <c r="M82" s="1"/>
    </row>
    <row r="83" spans="1:13" ht="38.25" customHeight="1">
      <c r="A83" s="226"/>
      <c r="B83" s="226"/>
      <c r="C83" s="125"/>
      <c r="D83" s="125"/>
      <c r="E83" s="113"/>
      <c r="F83" s="113"/>
      <c r="G83" s="113"/>
      <c r="H83" s="113"/>
      <c r="I83" s="119"/>
      <c r="J83" s="112"/>
      <c r="K83" s="112"/>
      <c r="L83" s="106"/>
      <c r="M83" s="1"/>
    </row>
    <row r="84" spans="1:13" ht="78.75" customHeight="1">
      <c r="A84" s="226"/>
      <c r="B84" s="226"/>
      <c r="C84" s="125"/>
      <c r="D84" s="125"/>
      <c r="E84" s="113"/>
      <c r="F84" s="113"/>
      <c r="G84" s="113"/>
      <c r="H84" s="113"/>
      <c r="I84" s="119"/>
      <c r="J84" s="112"/>
      <c r="K84" s="112"/>
      <c r="L84" s="106"/>
      <c r="M84" s="1"/>
    </row>
    <row r="85" spans="1:13" ht="102" customHeight="1">
      <c r="A85" s="227"/>
      <c r="B85" s="227"/>
      <c r="C85" s="123" t="s">
        <v>199</v>
      </c>
      <c r="D85" s="123"/>
      <c r="E85" s="113">
        <v>2017</v>
      </c>
      <c r="F85" s="113"/>
      <c r="G85" s="113" t="s">
        <v>13</v>
      </c>
      <c r="H85" s="113" t="s">
        <v>15</v>
      </c>
      <c r="I85" s="119">
        <v>500</v>
      </c>
      <c r="J85" s="119"/>
      <c r="K85" s="119"/>
      <c r="L85" s="106" t="s">
        <v>51</v>
      </c>
      <c r="M85" s="1"/>
    </row>
    <row r="86" spans="1:13" ht="21" customHeight="1">
      <c r="A86" s="227"/>
      <c r="B86" s="227"/>
      <c r="C86" s="123"/>
      <c r="D86" s="123"/>
      <c r="E86" s="113"/>
      <c r="F86" s="113"/>
      <c r="G86" s="113"/>
      <c r="H86" s="113"/>
      <c r="I86" s="119"/>
      <c r="J86" s="119"/>
      <c r="K86" s="119"/>
      <c r="L86" s="106"/>
      <c r="M86" s="1"/>
    </row>
    <row r="87" spans="1:13" ht="39" customHeight="1">
      <c r="A87" s="234"/>
      <c r="B87" s="227"/>
      <c r="C87" s="123"/>
      <c r="D87" s="123"/>
      <c r="E87" s="113"/>
      <c r="F87" s="113"/>
      <c r="G87" s="113"/>
      <c r="H87" s="113"/>
      <c r="I87" s="119"/>
      <c r="J87" s="119"/>
      <c r="K87" s="119"/>
      <c r="L87" s="106"/>
      <c r="M87" s="1"/>
    </row>
    <row r="88" spans="1:13" ht="102" customHeight="1">
      <c r="A88" s="174"/>
      <c r="B88" s="227"/>
      <c r="C88" s="114" t="s">
        <v>52</v>
      </c>
      <c r="D88" s="114"/>
      <c r="E88" s="113" t="s">
        <v>12</v>
      </c>
      <c r="F88" s="113"/>
      <c r="G88" s="113" t="s">
        <v>20</v>
      </c>
      <c r="H88" s="10" t="s">
        <v>15</v>
      </c>
      <c r="I88" s="18">
        <v>1150.1</v>
      </c>
      <c r="J88" s="18">
        <v>840</v>
      </c>
      <c r="K88" s="18">
        <v>864</v>
      </c>
      <c r="L88" s="23" t="s">
        <v>24</v>
      </c>
      <c r="M88" s="1"/>
    </row>
    <row r="89" spans="1:13" ht="21">
      <c r="A89" s="136"/>
      <c r="B89" s="227"/>
      <c r="C89" s="175" t="s">
        <v>53</v>
      </c>
      <c r="D89" s="175"/>
      <c r="E89" s="113">
        <v>2017</v>
      </c>
      <c r="F89" s="113"/>
      <c r="G89" s="113"/>
      <c r="H89" s="113" t="s">
        <v>15</v>
      </c>
      <c r="I89" s="112">
        <v>1150.1</v>
      </c>
      <c r="J89" s="119"/>
      <c r="K89" s="119"/>
      <c r="L89" s="33" t="s">
        <v>54</v>
      </c>
      <c r="M89" s="1"/>
    </row>
    <row r="90" spans="1:13" ht="43.5" customHeight="1">
      <c r="A90" s="159"/>
      <c r="B90" s="227"/>
      <c r="C90" s="175"/>
      <c r="D90" s="175"/>
      <c r="E90" s="113"/>
      <c r="F90" s="113"/>
      <c r="G90" s="113"/>
      <c r="H90" s="113"/>
      <c r="I90" s="112"/>
      <c r="J90" s="119"/>
      <c r="K90" s="119"/>
      <c r="L90" s="34" t="s">
        <v>55</v>
      </c>
      <c r="M90" s="1"/>
    </row>
    <row r="91" spans="1:13" ht="21">
      <c r="A91" s="174"/>
      <c r="B91" s="227"/>
      <c r="C91" s="176" t="s">
        <v>196</v>
      </c>
      <c r="D91" s="177"/>
      <c r="E91" s="113">
        <v>2018</v>
      </c>
      <c r="F91" s="113"/>
      <c r="G91" s="113"/>
      <c r="H91" s="113" t="s">
        <v>15</v>
      </c>
      <c r="I91" s="119"/>
      <c r="J91" s="112">
        <v>840</v>
      </c>
      <c r="K91" s="119"/>
      <c r="L91" s="33" t="s">
        <v>54</v>
      </c>
      <c r="M91" s="1"/>
    </row>
    <row r="92" spans="1:13" ht="51" customHeight="1">
      <c r="A92" s="136"/>
      <c r="B92" s="227"/>
      <c r="C92" s="178"/>
      <c r="D92" s="179"/>
      <c r="E92" s="113"/>
      <c r="F92" s="113"/>
      <c r="G92" s="113"/>
      <c r="H92" s="113"/>
      <c r="I92" s="119"/>
      <c r="J92" s="112"/>
      <c r="K92" s="119"/>
      <c r="L92" s="28" t="s">
        <v>56</v>
      </c>
      <c r="M92" s="1"/>
    </row>
    <row r="93" spans="1:13" ht="21">
      <c r="A93" s="136"/>
      <c r="B93" s="227"/>
      <c r="C93" s="111" t="s">
        <v>57</v>
      </c>
      <c r="D93" s="111"/>
      <c r="E93" s="113">
        <v>2019</v>
      </c>
      <c r="F93" s="113"/>
      <c r="G93" s="113"/>
      <c r="H93" s="113"/>
      <c r="I93" s="119"/>
      <c r="J93" s="119"/>
      <c r="K93" s="112">
        <v>864</v>
      </c>
      <c r="L93" s="32" t="s">
        <v>54</v>
      </c>
      <c r="M93" s="1"/>
    </row>
    <row r="94" spans="1:13" ht="21">
      <c r="A94" s="136"/>
      <c r="B94" s="227"/>
      <c r="C94" s="111"/>
      <c r="D94" s="111"/>
      <c r="E94" s="113"/>
      <c r="F94" s="113"/>
      <c r="G94" s="113"/>
      <c r="H94" s="113"/>
      <c r="I94" s="119"/>
      <c r="J94" s="119"/>
      <c r="K94" s="112"/>
      <c r="L94" s="29" t="s">
        <v>58</v>
      </c>
      <c r="M94" s="1"/>
    </row>
    <row r="95" spans="1:13" ht="21">
      <c r="A95" s="136"/>
      <c r="B95" s="228"/>
      <c r="C95" s="111"/>
      <c r="D95" s="111"/>
      <c r="E95" s="113"/>
      <c r="F95" s="113"/>
      <c r="G95" s="113"/>
      <c r="H95" s="113"/>
      <c r="I95" s="119"/>
      <c r="J95" s="119"/>
      <c r="K95" s="112"/>
      <c r="L95" s="28"/>
      <c r="M95" s="1"/>
    </row>
    <row r="96" spans="1:13" ht="49.5" customHeight="1">
      <c r="A96" s="125" t="s">
        <v>59</v>
      </c>
      <c r="B96" s="125" t="s">
        <v>60</v>
      </c>
      <c r="C96" s="125" t="s">
        <v>61</v>
      </c>
      <c r="D96" s="125"/>
      <c r="E96" s="136" t="s">
        <v>12</v>
      </c>
      <c r="F96" s="136"/>
      <c r="G96" s="113" t="s">
        <v>20</v>
      </c>
      <c r="H96" s="113" t="s">
        <v>15</v>
      </c>
      <c r="I96" s="119">
        <v>200</v>
      </c>
      <c r="J96" s="119">
        <v>108</v>
      </c>
      <c r="K96" s="119">
        <v>106</v>
      </c>
      <c r="L96" s="106" t="s">
        <v>62</v>
      </c>
      <c r="M96" s="1"/>
    </row>
    <row r="97" spans="1:13" ht="21">
      <c r="A97" s="125"/>
      <c r="B97" s="125"/>
      <c r="C97" s="125"/>
      <c r="D97" s="125"/>
      <c r="E97" s="136"/>
      <c r="F97" s="136"/>
      <c r="G97" s="113"/>
      <c r="H97" s="113"/>
      <c r="I97" s="119"/>
      <c r="J97" s="119"/>
      <c r="K97" s="119"/>
      <c r="L97" s="106"/>
      <c r="M97" s="1"/>
    </row>
    <row r="98" spans="1:13" ht="21">
      <c r="A98" s="125"/>
      <c r="B98" s="125"/>
      <c r="C98" s="125"/>
      <c r="D98" s="125"/>
      <c r="E98" s="136"/>
      <c r="F98" s="136"/>
      <c r="G98" s="113"/>
      <c r="H98" s="113"/>
      <c r="I98" s="119"/>
      <c r="J98" s="119"/>
      <c r="K98" s="119"/>
      <c r="L98" s="106"/>
      <c r="M98" s="1"/>
    </row>
    <row r="99" spans="1:13" ht="21">
      <c r="A99" s="125"/>
      <c r="B99" s="125"/>
      <c r="C99" s="125"/>
      <c r="D99" s="125"/>
      <c r="E99" s="136"/>
      <c r="F99" s="136"/>
      <c r="G99" s="113"/>
      <c r="H99" s="113"/>
      <c r="I99" s="119"/>
      <c r="J99" s="119"/>
      <c r="K99" s="119"/>
      <c r="L99" s="106"/>
      <c r="M99" s="1"/>
    </row>
    <row r="100" spans="1:13" ht="21">
      <c r="A100" s="125"/>
      <c r="B100" s="125"/>
      <c r="C100" s="125"/>
      <c r="D100" s="125"/>
      <c r="E100" s="136"/>
      <c r="F100" s="136"/>
      <c r="G100" s="113"/>
      <c r="H100" s="113"/>
      <c r="I100" s="119"/>
      <c r="J100" s="119"/>
      <c r="K100" s="119"/>
      <c r="L100" s="106"/>
      <c r="M100" s="1"/>
    </row>
    <row r="101" spans="1:13" ht="21" customHeight="1">
      <c r="A101" s="43"/>
      <c r="B101" s="46"/>
      <c r="C101" s="111" t="s">
        <v>63</v>
      </c>
      <c r="D101" s="111"/>
      <c r="E101" s="136">
        <v>2017</v>
      </c>
      <c r="F101" s="136"/>
      <c r="G101" s="113" t="s">
        <v>20</v>
      </c>
      <c r="H101" s="113" t="s">
        <v>15</v>
      </c>
      <c r="I101" s="112">
        <v>200</v>
      </c>
      <c r="J101" s="119"/>
      <c r="K101" s="112"/>
      <c r="L101" s="106" t="s">
        <v>62</v>
      </c>
      <c r="M101" s="1"/>
    </row>
    <row r="102" spans="1:13" ht="21">
      <c r="A102" s="43"/>
      <c r="B102" s="46"/>
      <c r="C102" s="111"/>
      <c r="D102" s="111"/>
      <c r="E102" s="136"/>
      <c r="F102" s="136"/>
      <c r="G102" s="113"/>
      <c r="H102" s="113"/>
      <c r="I102" s="112"/>
      <c r="J102" s="119"/>
      <c r="K102" s="112"/>
      <c r="L102" s="106"/>
      <c r="M102" s="1"/>
    </row>
    <row r="103" spans="1:13" ht="25.5" customHeight="1">
      <c r="A103" s="44"/>
      <c r="B103" s="46"/>
      <c r="C103" s="111" t="s">
        <v>64</v>
      </c>
      <c r="D103" s="111"/>
      <c r="E103" s="136">
        <v>2018</v>
      </c>
      <c r="F103" s="136"/>
      <c r="G103" s="113"/>
      <c r="H103" s="10" t="s">
        <v>15</v>
      </c>
      <c r="I103" s="18"/>
      <c r="J103" s="13">
        <v>108</v>
      </c>
      <c r="K103" s="13"/>
      <c r="L103" s="106"/>
      <c r="M103" s="1"/>
    </row>
    <row r="104" spans="1:13" ht="22.5" customHeight="1">
      <c r="A104" s="44"/>
      <c r="B104" s="27"/>
      <c r="C104" s="111" t="s">
        <v>65</v>
      </c>
      <c r="D104" s="111"/>
      <c r="E104" s="136">
        <v>2019</v>
      </c>
      <c r="F104" s="136"/>
      <c r="G104" s="113"/>
      <c r="H104" s="113" t="s">
        <v>15</v>
      </c>
      <c r="I104" s="119"/>
      <c r="J104" s="119"/>
      <c r="K104" s="112">
        <v>106</v>
      </c>
      <c r="L104" s="106"/>
      <c r="M104" s="1"/>
    </row>
    <row r="105" spans="1:13" ht="21">
      <c r="A105" s="45"/>
      <c r="B105" s="29"/>
      <c r="C105" s="111"/>
      <c r="D105" s="111"/>
      <c r="E105" s="136"/>
      <c r="F105" s="136"/>
      <c r="G105" s="113"/>
      <c r="H105" s="113"/>
      <c r="I105" s="119"/>
      <c r="J105" s="119"/>
      <c r="K105" s="112"/>
      <c r="L105" s="106"/>
      <c r="M105" s="1"/>
    </row>
    <row r="106" spans="1:13" ht="89.25" customHeight="1">
      <c r="A106" s="236"/>
      <c r="B106" s="208"/>
      <c r="C106" s="114" t="s">
        <v>66</v>
      </c>
      <c r="D106" s="114"/>
      <c r="E106" s="136" t="s">
        <v>12</v>
      </c>
      <c r="F106" s="136"/>
      <c r="G106" s="113"/>
      <c r="H106" s="10" t="s">
        <v>15</v>
      </c>
      <c r="I106" s="18">
        <v>36</v>
      </c>
      <c r="J106" s="18">
        <v>36</v>
      </c>
      <c r="K106" s="18">
        <v>36</v>
      </c>
      <c r="L106" s="106"/>
      <c r="M106" s="1"/>
    </row>
    <row r="107" spans="1:13" ht="63.75" customHeight="1">
      <c r="A107" s="237"/>
      <c r="B107" s="209"/>
      <c r="C107" s="114" t="s">
        <v>67</v>
      </c>
      <c r="D107" s="114"/>
      <c r="E107" s="136" t="s">
        <v>12</v>
      </c>
      <c r="F107" s="136"/>
      <c r="G107" s="113" t="s">
        <v>20</v>
      </c>
      <c r="H107" s="10" t="s">
        <v>15</v>
      </c>
      <c r="I107" s="18">
        <v>37</v>
      </c>
      <c r="J107" s="18">
        <v>45</v>
      </c>
      <c r="K107" s="18">
        <v>54</v>
      </c>
      <c r="L107" s="30" t="s">
        <v>62</v>
      </c>
      <c r="M107" s="1"/>
    </row>
    <row r="108" spans="1:13" ht="38.25" customHeight="1">
      <c r="A108" s="174"/>
      <c r="B108" s="129"/>
      <c r="C108" s="111" t="s">
        <v>68</v>
      </c>
      <c r="D108" s="111"/>
      <c r="E108" s="136">
        <v>2017</v>
      </c>
      <c r="F108" s="136"/>
      <c r="G108" s="113"/>
      <c r="H108" s="10" t="s">
        <v>15</v>
      </c>
      <c r="I108" s="13">
        <v>37</v>
      </c>
      <c r="J108" s="13"/>
      <c r="K108" s="13"/>
      <c r="L108" s="27"/>
      <c r="M108" s="1"/>
    </row>
    <row r="109" spans="1:13" ht="38.25" customHeight="1">
      <c r="A109" s="136"/>
      <c r="B109" s="111"/>
      <c r="C109" s="107" t="s">
        <v>191</v>
      </c>
      <c r="D109" s="108"/>
      <c r="E109" s="136">
        <v>2018</v>
      </c>
      <c r="F109" s="136"/>
      <c r="G109" s="113"/>
      <c r="H109" s="113" t="s">
        <v>15</v>
      </c>
      <c r="I109" s="112"/>
      <c r="J109" s="112">
        <v>45</v>
      </c>
      <c r="K109" s="112"/>
      <c r="L109" s="29"/>
      <c r="M109" s="1"/>
    </row>
    <row r="110" spans="1:13" ht="66" customHeight="1">
      <c r="A110" s="144"/>
      <c r="B110" s="153"/>
      <c r="C110" s="109"/>
      <c r="D110" s="110"/>
      <c r="E110" s="136"/>
      <c r="F110" s="136"/>
      <c r="G110" s="113"/>
      <c r="H110" s="136"/>
      <c r="I110" s="112"/>
      <c r="J110" s="112"/>
      <c r="K110" s="112"/>
      <c r="L110" s="29"/>
      <c r="M110" s="1"/>
    </row>
    <row r="111" spans="1:13" ht="76.5" customHeight="1">
      <c r="A111" s="45"/>
      <c r="B111" s="42"/>
      <c r="C111" s="111" t="s">
        <v>69</v>
      </c>
      <c r="D111" s="111"/>
      <c r="E111" s="136">
        <v>2019</v>
      </c>
      <c r="F111" s="136"/>
      <c r="G111" s="113"/>
      <c r="H111" s="10" t="s">
        <v>15</v>
      </c>
      <c r="I111" s="18"/>
      <c r="J111" s="18"/>
      <c r="K111" s="13">
        <v>54</v>
      </c>
      <c r="L111" s="28"/>
      <c r="M111" s="1"/>
    </row>
    <row r="112" spans="1:13" ht="76.5" customHeight="1">
      <c r="A112" s="170" t="s">
        <v>72</v>
      </c>
      <c r="B112" s="158" t="s">
        <v>189</v>
      </c>
      <c r="C112" s="172" t="s">
        <v>195</v>
      </c>
      <c r="D112" s="173"/>
      <c r="E112" s="166">
        <v>2017</v>
      </c>
      <c r="F112" s="167"/>
      <c r="G112" s="113"/>
      <c r="H112" s="10" t="s">
        <v>15</v>
      </c>
      <c r="I112" s="18">
        <v>20</v>
      </c>
      <c r="J112" s="18"/>
      <c r="K112" s="13"/>
      <c r="L112" s="163" t="s">
        <v>190</v>
      </c>
      <c r="M112" s="1"/>
    </row>
    <row r="113" spans="1:13" ht="76.5" customHeight="1">
      <c r="A113" s="171"/>
      <c r="B113" s="165"/>
      <c r="C113" s="132"/>
      <c r="D113" s="133"/>
      <c r="E113" s="168"/>
      <c r="F113" s="169"/>
      <c r="G113" s="113"/>
      <c r="H113" s="10" t="s">
        <v>187</v>
      </c>
      <c r="I113" s="18">
        <v>100</v>
      </c>
      <c r="J113" s="18"/>
      <c r="K113" s="13"/>
      <c r="L113" s="164"/>
      <c r="M113" s="1"/>
    </row>
    <row r="114" spans="1:13" ht="40.5">
      <c r="A114" s="42"/>
      <c r="B114" s="24" t="s">
        <v>70</v>
      </c>
      <c r="C114" s="114"/>
      <c r="D114" s="114"/>
      <c r="E114" s="136"/>
      <c r="F114" s="136"/>
      <c r="G114" s="113"/>
      <c r="H114" s="9"/>
      <c r="I114" s="18">
        <f>I11+I15+I17+I20+I21+I26+I60+I61+I64+I65+I66+I67+I68+I69+I70+I72+I73+I74+I75+I77+I79+I82+I85+I88+I96+I106+I107+I112+I113</f>
        <v>70083.566</v>
      </c>
      <c r="J114" s="18">
        <f>J11+J15+J21+J26+J88+J96+J106+J107</f>
        <v>41507.6</v>
      </c>
      <c r="K114" s="18">
        <v>49053</v>
      </c>
      <c r="L114" s="24"/>
      <c r="M114" s="74"/>
    </row>
    <row r="115" spans="1:13" ht="21">
      <c r="A115" s="136" t="s">
        <v>71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59"/>
      <c r="M115" s="1"/>
    </row>
    <row r="116" spans="1:13" ht="68.25" customHeight="1">
      <c r="A116" s="125" t="s">
        <v>90</v>
      </c>
      <c r="B116" s="125" t="s">
        <v>18</v>
      </c>
      <c r="C116" s="114" t="s">
        <v>183</v>
      </c>
      <c r="D116" s="114"/>
      <c r="E116" s="113" t="s">
        <v>12</v>
      </c>
      <c r="F116" s="113"/>
      <c r="G116" s="113" t="s">
        <v>73</v>
      </c>
      <c r="H116" s="111"/>
      <c r="I116" s="119">
        <f>I118+I122+I123+I124+I125+I126+I127</f>
        <v>197.5</v>
      </c>
      <c r="J116" s="119">
        <v>63</v>
      </c>
      <c r="K116" s="157">
        <v>26</v>
      </c>
      <c r="L116" s="160"/>
      <c r="M116" s="1"/>
    </row>
    <row r="117" spans="1:13" ht="21">
      <c r="A117" s="125"/>
      <c r="B117" s="125"/>
      <c r="C117" s="114"/>
      <c r="D117" s="114"/>
      <c r="E117" s="113"/>
      <c r="F117" s="113"/>
      <c r="G117" s="113"/>
      <c r="H117" s="111"/>
      <c r="I117" s="119"/>
      <c r="J117" s="119"/>
      <c r="K117" s="157"/>
      <c r="L117" s="161"/>
      <c r="M117" s="1"/>
    </row>
    <row r="118" spans="1:13" ht="56.25" customHeight="1">
      <c r="A118" s="125"/>
      <c r="B118" s="125"/>
      <c r="C118" s="111" t="s">
        <v>74</v>
      </c>
      <c r="D118" s="111"/>
      <c r="E118" s="113">
        <v>2017</v>
      </c>
      <c r="F118" s="113"/>
      <c r="G118" s="113"/>
      <c r="H118" s="111"/>
      <c r="I118" s="112">
        <v>80</v>
      </c>
      <c r="J118" s="112"/>
      <c r="K118" s="112"/>
      <c r="L118" s="162" t="s">
        <v>75</v>
      </c>
      <c r="M118" s="1"/>
    </row>
    <row r="119" spans="1:13" ht="21">
      <c r="A119" s="125"/>
      <c r="B119" s="125"/>
      <c r="C119" s="111"/>
      <c r="D119" s="111"/>
      <c r="E119" s="113"/>
      <c r="F119" s="113"/>
      <c r="G119" s="113"/>
      <c r="H119" s="111"/>
      <c r="I119" s="112"/>
      <c r="J119" s="112"/>
      <c r="K119" s="112"/>
      <c r="L119" s="115"/>
      <c r="M119" s="1"/>
    </row>
    <row r="120" spans="1:13" ht="40.5">
      <c r="A120" s="158"/>
      <c r="B120" s="158"/>
      <c r="C120" s="111"/>
      <c r="D120" s="111"/>
      <c r="E120" s="113">
        <v>2018</v>
      </c>
      <c r="F120" s="113"/>
      <c r="G120" s="113"/>
      <c r="H120" s="11"/>
      <c r="I120" s="13"/>
      <c r="J120" s="13">
        <v>63</v>
      </c>
      <c r="K120" s="13"/>
      <c r="L120" s="11" t="s">
        <v>76</v>
      </c>
      <c r="M120" s="1"/>
    </row>
    <row r="121" spans="1:13" ht="40.5">
      <c r="A121" s="48"/>
      <c r="B121" s="46"/>
      <c r="C121" s="111" t="s">
        <v>77</v>
      </c>
      <c r="D121" s="111"/>
      <c r="E121" s="113">
        <v>2019</v>
      </c>
      <c r="F121" s="113"/>
      <c r="G121" s="146" t="s">
        <v>73</v>
      </c>
      <c r="H121" s="11"/>
      <c r="I121" s="13"/>
      <c r="J121" s="13"/>
      <c r="K121" s="13">
        <v>26</v>
      </c>
      <c r="L121" s="11" t="s">
        <v>78</v>
      </c>
      <c r="M121" s="1"/>
    </row>
    <row r="122" spans="1:13" ht="40.5">
      <c r="A122" s="48"/>
      <c r="B122" s="46"/>
      <c r="C122" s="111"/>
      <c r="D122" s="111"/>
      <c r="E122" s="113">
        <v>2017</v>
      </c>
      <c r="F122" s="113"/>
      <c r="G122" s="248"/>
      <c r="H122" s="11"/>
      <c r="I122" s="13">
        <v>27.2</v>
      </c>
      <c r="J122" s="13"/>
      <c r="K122" s="13"/>
      <c r="L122" s="11" t="s">
        <v>79</v>
      </c>
      <c r="M122" s="1"/>
    </row>
    <row r="123" spans="1:13" ht="40.5">
      <c r="A123" s="50"/>
      <c r="B123" s="27"/>
      <c r="C123" s="111" t="s">
        <v>80</v>
      </c>
      <c r="D123" s="111"/>
      <c r="E123" s="113">
        <v>2017</v>
      </c>
      <c r="F123" s="113"/>
      <c r="G123" s="248"/>
      <c r="H123" s="11"/>
      <c r="I123" s="13">
        <v>12.5</v>
      </c>
      <c r="J123" s="13"/>
      <c r="K123" s="13"/>
      <c r="L123" s="11" t="s">
        <v>81</v>
      </c>
      <c r="M123" s="1"/>
    </row>
    <row r="124" spans="1:13" ht="40.5">
      <c r="A124" s="50"/>
      <c r="B124" s="29"/>
      <c r="C124" s="111" t="s">
        <v>82</v>
      </c>
      <c r="D124" s="111"/>
      <c r="E124" s="113">
        <v>2017</v>
      </c>
      <c r="F124" s="113"/>
      <c r="G124" s="248"/>
      <c r="H124" s="11"/>
      <c r="I124" s="13">
        <v>1.4</v>
      </c>
      <c r="J124" s="13"/>
      <c r="K124" s="13"/>
      <c r="L124" s="11" t="s">
        <v>83</v>
      </c>
      <c r="M124" s="1"/>
    </row>
    <row r="125" spans="1:13" ht="40.5">
      <c r="A125" s="51"/>
      <c r="B125" s="46"/>
      <c r="C125" s="111" t="s">
        <v>84</v>
      </c>
      <c r="D125" s="111"/>
      <c r="E125" s="113">
        <v>2017</v>
      </c>
      <c r="F125" s="113"/>
      <c r="G125" s="248"/>
      <c r="H125" s="11"/>
      <c r="I125" s="13">
        <v>56.2</v>
      </c>
      <c r="J125" s="13"/>
      <c r="K125" s="13"/>
      <c r="L125" s="11" t="s">
        <v>85</v>
      </c>
      <c r="M125" s="1"/>
    </row>
    <row r="126" spans="1:13" ht="40.5">
      <c r="A126" s="238"/>
      <c r="B126" s="208"/>
      <c r="C126" s="111" t="s">
        <v>86</v>
      </c>
      <c r="D126" s="111"/>
      <c r="E126" s="113">
        <v>2017</v>
      </c>
      <c r="F126" s="113"/>
      <c r="G126" s="248"/>
      <c r="H126" s="11"/>
      <c r="I126" s="13">
        <v>18.7</v>
      </c>
      <c r="J126" s="13"/>
      <c r="K126" s="13"/>
      <c r="L126" s="11" t="s">
        <v>171</v>
      </c>
      <c r="M126" s="1"/>
    </row>
    <row r="127" spans="1:13" ht="56.25" customHeight="1">
      <c r="A127" s="237"/>
      <c r="B127" s="209"/>
      <c r="C127" s="153" t="s">
        <v>87</v>
      </c>
      <c r="D127" s="153"/>
      <c r="E127" s="113">
        <v>2017</v>
      </c>
      <c r="F127" s="113"/>
      <c r="G127" s="248"/>
      <c r="H127" s="111"/>
      <c r="I127" s="112">
        <v>1.5</v>
      </c>
      <c r="J127" s="112"/>
      <c r="K127" s="112"/>
      <c r="L127" s="115" t="s">
        <v>89</v>
      </c>
      <c r="M127" s="1"/>
    </row>
    <row r="128" spans="1:13" ht="21">
      <c r="A128" s="47"/>
      <c r="B128" s="26"/>
      <c r="C128" s="129" t="s">
        <v>88</v>
      </c>
      <c r="D128" s="129"/>
      <c r="E128" s="113"/>
      <c r="F128" s="113"/>
      <c r="G128" s="248"/>
      <c r="H128" s="111"/>
      <c r="I128" s="112"/>
      <c r="J128" s="112"/>
      <c r="K128" s="112"/>
      <c r="L128" s="115"/>
      <c r="M128" s="1"/>
    </row>
    <row r="129" spans="1:13" ht="40.5">
      <c r="A129" s="35" t="s">
        <v>103</v>
      </c>
      <c r="B129" s="80" t="s">
        <v>91</v>
      </c>
      <c r="C129" s="114" t="s">
        <v>184</v>
      </c>
      <c r="D129" s="114"/>
      <c r="E129" s="113" t="s">
        <v>92</v>
      </c>
      <c r="F129" s="113"/>
      <c r="G129" s="248"/>
      <c r="H129" s="11" t="s">
        <v>15</v>
      </c>
      <c r="I129" s="18">
        <f>I130+I132+I134+I135</f>
        <v>3967</v>
      </c>
      <c r="J129" s="18">
        <v>335</v>
      </c>
      <c r="K129" s="18"/>
      <c r="L129" s="11" t="s">
        <v>93</v>
      </c>
      <c r="M129" s="1"/>
    </row>
    <row r="130" spans="1:14" ht="40.5">
      <c r="A130" s="43"/>
      <c r="B130" s="27"/>
      <c r="C130" s="111" t="s">
        <v>94</v>
      </c>
      <c r="D130" s="111"/>
      <c r="E130" s="113">
        <v>2017</v>
      </c>
      <c r="F130" s="113"/>
      <c r="G130" s="248"/>
      <c r="H130" s="11" t="s">
        <v>15</v>
      </c>
      <c r="I130" s="13">
        <v>500</v>
      </c>
      <c r="J130" s="13"/>
      <c r="K130" s="18"/>
      <c r="L130" s="11" t="s">
        <v>95</v>
      </c>
      <c r="M130" s="1"/>
      <c r="N130" s="70"/>
    </row>
    <row r="131" spans="1:14" ht="40.5">
      <c r="A131" s="43"/>
      <c r="B131" s="29"/>
      <c r="C131" s="111"/>
      <c r="D131" s="111"/>
      <c r="E131" s="113">
        <v>2018</v>
      </c>
      <c r="F131" s="113"/>
      <c r="G131" s="248"/>
      <c r="H131" s="11" t="s">
        <v>15</v>
      </c>
      <c r="I131" s="13"/>
      <c r="J131" s="13">
        <v>335</v>
      </c>
      <c r="K131" s="18"/>
      <c r="L131" s="11" t="s">
        <v>96</v>
      </c>
      <c r="M131" s="1"/>
      <c r="N131" s="71"/>
    </row>
    <row r="132" spans="1:14" ht="45" customHeight="1">
      <c r="A132" s="43"/>
      <c r="B132" s="46"/>
      <c r="C132" s="106" t="s">
        <v>198</v>
      </c>
      <c r="D132" s="106"/>
      <c r="E132" s="113">
        <v>2017</v>
      </c>
      <c r="F132" s="113"/>
      <c r="G132" s="248"/>
      <c r="H132" s="111" t="s">
        <v>27</v>
      </c>
      <c r="I132" s="112">
        <v>1400</v>
      </c>
      <c r="J132" s="112"/>
      <c r="K132" s="119"/>
      <c r="L132" s="115" t="s">
        <v>97</v>
      </c>
      <c r="M132" s="1"/>
      <c r="N132" s="72"/>
    </row>
    <row r="133" spans="1:13" ht="21.75" customHeight="1">
      <c r="A133" s="44"/>
      <c r="B133" s="27"/>
      <c r="C133" s="106"/>
      <c r="D133" s="106"/>
      <c r="E133" s="113"/>
      <c r="F133" s="113"/>
      <c r="G133" s="248"/>
      <c r="H133" s="111"/>
      <c r="I133" s="112"/>
      <c r="J133" s="112"/>
      <c r="K133" s="119"/>
      <c r="L133" s="115"/>
      <c r="M133" s="1"/>
    </row>
    <row r="134" spans="1:13" ht="21.75" customHeight="1">
      <c r="A134" s="44"/>
      <c r="B134" s="46"/>
      <c r="C134" s="106"/>
      <c r="D134" s="106"/>
      <c r="E134" s="113"/>
      <c r="F134" s="113"/>
      <c r="G134" s="248"/>
      <c r="H134" s="11" t="s">
        <v>15</v>
      </c>
      <c r="I134" s="13">
        <v>42</v>
      </c>
      <c r="J134" s="13"/>
      <c r="K134" s="18"/>
      <c r="L134" s="115"/>
      <c r="M134" s="1"/>
    </row>
    <row r="135" spans="1:15" ht="21">
      <c r="A135" s="45"/>
      <c r="B135" s="46"/>
      <c r="C135" s="111" t="s">
        <v>98</v>
      </c>
      <c r="D135" s="111"/>
      <c r="E135" s="113">
        <v>2017</v>
      </c>
      <c r="F135" s="113"/>
      <c r="G135" s="248"/>
      <c r="H135" s="111" t="s">
        <v>15</v>
      </c>
      <c r="I135" s="112">
        <v>2025</v>
      </c>
      <c r="J135" s="119"/>
      <c r="K135" s="119"/>
      <c r="L135" s="32" t="s">
        <v>54</v>
      </c>
      <c r="M135" s="1"/>
      <c r="O135" s="68"/>
    </row>
    <row r="136" spans="1:13" ht="30" customHeight="1">
      <c r="A136" s="43"/>
      <c r="B136" s="27"/>
      <c r="C136" s="111"/>
      <c r="D136" s="111"/>
      <c r="E136" s="113"/>
      <c r="F136" s="113"/>
      <c r="G136" s="248"/>
      <c r="H136" s="111"/>
      <c r="I136" s="112"/>
      <c r="J136" s="119"/>
      <c r="K136" s="119"/>
      <c r="L136" s="28" t="s">
        <v>99</v>
      </c>
      <c r="M136" s="1"/>
    </row>
    <row r="137" spans="1:13" ht="38.25" customHeight="1">
      <c r="A137" s="44"/>
      <c r="B137" s="46"/>
      <c r="C137" s="149" t="s">
        <v>186</v>
      </c>
      <c r="D137" s="150"/>
      <c r="E137" s="113">
        <v>2017</v>
      </c>
      <c r="F137" s="113"/>
      <c r="G137" s="248"/>
      <c r="H137" s="153" t="s">
        <v>15</v>
      </c>
      <c r="I137" s="154">
        <v>60.25</v>
      </c>
      <c r="J137" s="119"/>
      <c r="K137" s="119"/>
      <c r="L137" s="106" t="s">
        <v>100</v>
      </c>
      <c r="M137" s="1"/>
    </row>
    <row r="138" spans="1:14" ht="51" customHeight="1">
      <c r="A138" s="45"/>
      <c r="B138" s="27"/>
      <c r="C138" s="151"/>
      <c r="D138" s="152"/>
      <c r="E138" s="113"/>
      <c r="F138" s="113"/>
      <c r="G138" s="248"/>
      <c r="H138" s="117"/>
      <c r="I138" s="155"/>
      <c r="J138" s="119"/>
      <c r="K138" s="119"/>
      <c r="L138" s="106"/>
      <c r="M138" s="1"/>
      <c r="N138" s="73"/>
    </row>
    <row r="139" spans="1:14" ht="81" customHeight="1">
      <c r="A139" s="81"/>
      <c r="B139" s="28"/>
      <c r="C139" s="114" t="s">
        <v>185</v>
      </c>
      <c r="D139" s="114"/>
      <c r="E139" s="113"/>
      <c r="F139" s="113"/>
      <c r="G139" s="248"/>
      <c r="H139" s="11" t="s">
        <v>15</v>
      </c>
      <c r="I139" s="18">
        <v>6.4</v>
      </c>
      <c r="J139" s="119"/>
      <c r="K139" s="119"/>
      <c r="L139" s="12" t="s">
        <v>165</v>
      </c>
      <c r="M139" s="1"/>
      <c r="N139" s="70"/>
    </row>
    <row r="140" spans="1:14" ht="81" customHeight="1">
      <c r="A140" s="158" t="s">
        <v>115</v>
      </c>
      <c r="B140" s="158" t="s">
        <v>223</v>
      </c>
      <c r="C140" s="172" t="s">
        <v>224</v>
      </c>
      <c r="D140" s="173"/>
      <c r="E140" s="244">
        <v>2017</v>
      </c>
      <c r="F140" s="245"/>
      <c r="G140" s="248"/>
      <c r="H140" s="11" t="s">
        <v>15</v>
      </c>
      <c r="I140" s="18">
        <v>48</v>
      </c>
      <c r="J140" s="18"/>
      <c r="K140" s="18"/>
      <c r="L140" s="163" t="s">
        <v>225</v>
      </c>
      <c r="M140" s="1"/>
      <c r="N140" s="70"/>
    </row>
    <row r="141" spans="1:14" ht="81" customHeight="1">
      <c r="A141" s="243"/>
      <c r="B141" s="243"/>
      <c r="C141" s="241"/>
      <c r="D141" s="242"/>
      <c r="E141" s="246"/>
      <c r="F141" s="247"/>
      <c r="G141" s="249"/>
      <c r="H141" s="11" t="s">
        <v>14</v>
      </c>
      <c r="I141" s="18">
        <v>112</v>
      </c>
      <c r="J141" s="18"/>
      <c r="K141" s="18"/>
      <c r="L141" s="164"/>
      <c r="M141" s="1"/>
      <c r="N141" s="70"/>
    </row>
    <row r="142" spans="1:15" ht="35.25" customHeight="1">
      <c r="A142" s="156"/>
      <c r="B142" s="136" t="s">
        <v>101</v>
      </c>
      <c r="C142" s="136"/>
      <c r="D142" s="136"/>
      <c r="E142" s="136"/>
      <c r="F142" s="136"/>
      <c r="G142" s="136"/>
      <c r="H142" s="136"/>
      <c r="I142" s="119">
        <f>I139+I137+I135+I134+I132+I130+I118+I122+I123+I124+I125+I126+I127+I140+I141</f>
        <v>4391.149999999999</v>
      </c>
      <c r="J142" s="119">
        <f>J116+J129</f>
        <v>398</v>
      </c>
      <c r="K142" s="119">
        <v>26</v>
      </c>
      <c r="L142" s="136"/>
      <c r="M142" s="1"/>
      <c r="N142" s="68">
        <f>N131+N39+N37</f>
        <v>0</v>
      </c>
      <c r="O142" t="s">
        <v>192</v>
      </c>
    </row>
    <row r="143" spans="1:13" ht="21">
      <c r="A143" s="136"/>
      <c r="B143" s="136"/>
      <c r="C143" s="136"/>
      <c r="D143" s="136"/>
      <c r="E143" s="136"/>
      <c r="F143" s="136"/>
      <c r="G143" s="136"/>
      <c r="H143" s="136"/>
      <c r="I143" s="119"/>
      <c r="J143" s="119"/>
      <c r="K143" s="119"/>
      <c r="L143" s="136"/>
      <c r="M143" s="1"/>
    </row>
    <row r="144" spans="1:13" ht="21">
      <c r="A144" s="136" t="s">
        <v>102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"/>
    </row>
    <row r="145" spans="1:14" ht="73.5" customHeight="1">
      <c r="A145" s="53" t="s">
        <v>115</v>
      </c>
      <c r="B145" s="158" t="s">
        <v>91</v>
      </c>
      <c r="C145" s="135" t="s">
        <v>205</v>
      </c>
      <c r="D145" s="135"/>
      <c r="E145" s="113">
        <v>2017</v>
      </c>
      <c r="F145" s="113"/>
      <c r="G145" s="113" t="s">
        <v>104</v>
      </c>
      <c r="H145" s="113" t="s">
        <v>15</v>
      </c>
      <c r="I145" s="119">
        <f>I147+I149</f>
        <v>201.5</v>
      </c>
      <c r="J145" s="124"/>
      <c r="K145" s="124"/>
      <c r="L145" s="115" t="s">
        <v>24</v>
      </c>
      <c r="M145" s="1"/>
      <c r="N145" s="68"/>
    </row>
    <row r="146" spans="1:13" ht="21">
      <c r="A146" s="54"/>
      <c r="B146" s="226"/>
      <c r="C146" s="135"/>
      <c r="D146" s="135"/>
      <c r="E146" s="113"/>
      <c r="F146" s="113"/>
      <c r="G146" s="113"/>
      <c r="H146" s="113"/>
      <c r="I146" s="119"/>
      <c r="J146" s="124"/>
      <c r="K146" s="124"/>
      <c r="L146" s="115"/>
      <c r="M146" s="1"/>
    </row>
    <row r="147" spans="1:13" ht="21">
      <c r="A147" s="55"/>
      <c r="B147" s="226"/>
      <c r="C147" s="111" t="s">
        <v>105</v>
      </c>
      <c r="D147" s="111"/>
      <c r="E147" s="113">
        <v>2017</v>
      </c>
      <c r="F147" s="113"/>
      <c r="G147" s="113"/>
      <c r="H147" s="113" t="s">
        <v>15</v>
      </c>
      <c r="I147" s="112">
        <v>88</v>
      </c>
      <c r="J147" s="121"/>
      <c r="K147" s="121"/>
      <c r="L147" s="32" t="s">
        <v>54</v>
      </c>
      <c r="M147" s="1"/>
    </row>
    <row r="148" spans="1:13" ht="21">
      <c r="A148" s="57"/>
      <c r="B148" s="226"/>
      <c r="C148" s="111"/>
      <c r="D148" s="111"/>
      <c r="E148" s="113"/>
      <c r="F148" s="113"/>
      <c r="G148" s="113"/>
      <c r="H148" s="113"/>
      <c r="I148" s="112"/>
      <c r="J148" s="121"/>
      <c r="K148" s="121"/>
      <c r="L148" s="28" t="s">
        <v>106</v>
      </c>
      <c r="M148" s="1"/>
    </row>
    <row r="149" spans="1:13" ht="21">
      <c r="A149" s="56"/>
      <c r="B149" s="226"/>
      <c r="C149" s="111" t="s">
        <v>107</v>
      </c>
      <c r="D149" s="111"/>
      <c r="E149" s="113">
        <v>2017</v>
      </c>
      <c r="F149" s="113"/>
      <c r="G149" s="113"/>
      <c r="H149" s="113" t="s">
        <v>15</v>
      </c>
      <c r="I149" s="112">
        <v>113.5</v>
      </c>
      <c r="J149" s="121"/>
      <c r="K149" s="121"/>
      <c r="L149" s="30" t="s">
        <v>54</v>
      </c>
      <c r="M149" s="1"/>
    </row>
    <row r="150" spans="1:13" ht="21">
      <c r="A150" s="54"/>
      <c r="B150" s="226"/>
      <c r="C150" s="111"/>
      <c r="D150" s="111"/>
      <c r="E150" s="113"/>
      <c r="F150" s="113"/>
      <c r="G150" s="113"/>
      <c r="H150" s="113"/>
      <c r="I150" s="112"/>
      <c r="J150" s="121"/>
      <c r="K150" s="121"/>
      <c r="L150" s="26" t="s">
        <v>108</v>
      </c>
      <c r="M150" s="1"/>
    </row>
    <row r="151" spans="1:13" ht="58.5" customHeight="1">
      <c r="A151" s="214"/>
      <c r="B151" s="226"/>
      <c r="C151" s="149" t="s">
        <v>216</v>
      </c>
      <c r="D151" s="229"/>
      <c r="E151" s="113">
        <v>2017</v>
      </c>
      <c r="F151" s="113"/>
      <c r="G151" s="113"/>
      <c r="H151" s="113" t="s">
        <v>15</v>
      </c>
      <c r="I151" s="119">
        <v>105</v>
      </c>
      <c r="J151" s="121"/>
      <c r="K151" s="121"/>
      <c r="L151" s="115" t="s">
        <v>109</v>
      </c>
      <c r="M151" s="1"/>
    </row>
    <row r="152" spans="1:13" ht="2.25" customHeight="1">
      <c r="A152" s="215"/>
      <c r="B152" s="226"/>
      <c r="C152" s="109"/>
      <c r="D152" s="110"/>
      <c r="E152" s="113"/>
      <c r="F152" s="113"/>
      <c r="G152" s="113"/>
      <c r="H152" s="113"/>
      <c r="I152" s="119"/>
      <c r="J152" s="121"/>
      <c r="K152" s="121"/>
      <c r="L152" s="115"/>
      <c r="M152" s="1"/>
    </row>
    <row r="153" spans="1:13" ht="40.5">
      <c r="A153" s="215"/>
      <c r="B153" s="227"/>
      <c r="C153" s="114" t="s">
        <v>206</v>
      </c>
      <c r="D153" s="114"/>
      <c r="E153" s="113" t="s">
        <v>92</v>
      </c>
      <c r="F153" s="113"/>
      <c r="G153" s="113" t="s">
        <v>104</v>
      </c>
      <c r="H153" s="10" t="s">
        <v>15</v>
      </c>
      <c r="I153" s="18">
        <f>I154+I155+I156</f>
        <v>1575.5</v>
      </c>
      <c r="J153" s="18">
        <v>727</v>
      </c>
      <c r="K153" s="18"/>
      <c r="L153" s="14" t="s">
        <v>24</v>
      </c>
      <c r="M153" s="1"/>
    </row>
    <row r="154" spans="1:13" ht="40.5">
      <c r="A154" s="215"/>
      <c r="B154" s="227"/>
      <c r="C154" s="111" t="s">
        <v>110</v>
      </c>
      <c r="D154" s="111"/>
      <c r="E154" s="113">
        <v>2017</v>
      </c>
      <c r="F154" s="113"/>
      <c r="G154" s="113"/>
      <c r="H154" s="10" t="s">
        <v>15</v>
      </c>
      <c r="I154" s="13">
        <v>781.4</v>
      </c>
      <c r="J154" s="18"/>
      <c r="K154" s="18"/>
      <c r="L154" s="11" t="s">
        <v>111</v>
      </c>
      <c r="M154" s="1"/>
    </row>
    <row r="155" spans="1:13" ht="40.5">
      <c r="A155" s="215"/>
      <c r="B155" s="227"/>
      <c r="C155" s="111" t="s">
        <v>112</v>
      </c>
      <c r="D155" s="111"/>
      <c r="E155" s="113">
        <v>2017</v>
      </c>
      <c r="F155" s="113"/>
      <c r="G155" s="113"/>
      <c r="H155" s="10" t="s">
        <v>15</v>
      </c>
      <c r="I155" s="13">
        <v>544.1</v>
      </c>
      <c r="J155" s="18"/>
      <c r="K155" s="18"/>
      <c r="L155" s="11" t="s">
        <v>111</v>
      </c>
      <c r="M155" s="1"/>
    </row>
    <row r="156" spans="1:13" ht="35.25" customHeight="1">
      <c r="A156" s="215"/>
      <c r="B156" s="227"/>
      <c r="C156" s="107" t="s">
        <v>204</v>
      </c>
      <c r="D156" s="235"/>
      <c r="E156" s="113">
        <v>2017</v>
      </c>
      <c r="F156" s="113"/>
      <c r="G156" s="113"/>
      <c r="H156" s="113" t="s">
        <v>15</v>
      </c>
      <c r="I156" s="112">
        <v>250</v>
      </c>
      <c r="J156" s="119"/>
      <c r="K156" s="119"/>
      <c r="L156" s="111" t="s">
        <v>113</v>
      </c>
      <c r="M156" s="1"/>
    </row>
    <row r="157" spans="1:13" ht="21">
      <c r="A157" s="215"/>
      <c r="B157" s="227"/>
      <c r="C157" s="109"/>
      <c r="D157" s="110"/>
      <c r="E157" s="113"/>
      <c r="F157" s="113"/>
      <c r="G157" s="113"/>
      <c r="H157" s="113"/>
      <c r="I157" s="112"/>
      <c r="J157" s="119"/>
      <c r="K157" s="119"/>
      <c r="L157" s="111"/>
      <c r="M157" s="1"/>
    </row>
    <row r="158" spans="1:13" ht="40.5">
      <c r="A158" s="216"/>
      <c r="B158" s="228"/>
      <c r="C158" s="111" t="s">
        <v>105</v>
      </c>
      <c r="D158" s="111"/>
      <c r="E158" s="113">
        <v>2018</v>
      </c>
      <c r="F158" s="113"/>
      <c r="G158" s="113"/>
      <c r="H158" s="10" t="s">
        <v>15</v>
      </c>
      <c r="I158" s="18"/>
      <c r="J158" s="13">
        <v>727</v>
      </c>
      <c r="K158" s="18"/>
      <c r="L158" s="11" t="s">
        <v>114</v>
      </c>
      <c r="M158" s="1"/>
    </row>
    <row r="159" spans="1:13" ht="41.25" customHeight="1">
      <c r="A159" s="35" t="s">
        <v>127</v>
      </c>
      <c r="B159" s="79" t="s">
        <v>49</v>
      </c>
      <c r="C159" s="114" t="s">
        <v>207</v>
      </c>
      <c r="D159" s="114"/>
      <c r="E159" s="113">
        <v>2017</v>
      </c>
      <c r="F159" s="113"/>
      <c r="G159" s="11" t="s">
        <v>104</v>
      </c>
      <c r="H159" s="10" t="s">
        <v>15</v>
      </c>
      <c r="I159" s="18">
        <v>25</v>
      </c>
      <c r="J159" s="13"/>
      <c r="K159" s="18"/>
      <c r="L159" s="11" t="s">
        <v>116</v>
      </c>
      <c r="M159" s="1"/>
    </row>
    <row r="160" spans="1:13" ht="41.25" customHeight="1">
      <c r="A160" s="145"/>
      <c r="B160" s="129"/>
      <c r="C160" s="114" t="s">
        <v>208</v>
      </c>
      <c r="D160" s="114"/>
      <c r="E160" s="113" t="s">
        <v>117</v>
      </c>
      <c r="F160" s="113"/>
      <c r="G160" s="113" t="s">
        <v>104</v>
      </c>
      <c r="H160" s="113" t="s">
        <v>15</v>
      </c>
      <c r="I160" s="119"/>
      <c r="J160" s="119">
        <v>180</v>
      </c>
      <c r="K160" s="119">
        <v>144</v>
      </c>
      <c r="L160" s="115" t="s">
        <v>24</v>
      </c>
      <c r="M160" s="1"/>
    </row>
    <row r="161" spans="1:13" ht="21">
      <c r="A161" s="113"/>
      <c r="B161" s="111"/>
      <c r="C161" s="114"/>
      <c r="D161" s="114"/>
      <c r="E161" s="113"/>
      <c r="F161" s="113"/>
      <c r="G161" s="113"/>
      <c r="H161" s="113"/>
      <c r="I161" s="119"/>
      <c r="J161" s="119"/>
      <c r="K161" s="119"/>
      <c r="L161" s="115"/>
      <c r="M161" s="1"/>
    </row>
    <row r="162" spans="1:13" ht="21">
      <c r="A162" s="113"/>
      <c r="B162" s="111"/>
      <c r="C162" s="114"/>
      <c r="D162" s="114"/>
      <c r="E162" s="113"/>
      <c r="F162" s="113"/>
      <c r="G162" s="113"/>
      <c r="H162" s="113"/>
      <c r="I162" s="119"/>
      <c r="J162" s="119"/>
      <c r="K162" s="119"/>
      <c r="L162" s="115"/>
      <c r="M162" s="1"/>
    </row>
    <row r="163" spans="1:13" ht="21">
      <c r="A163" s="113"/>
      <c r="B163" s="111"/>
      <c r="C163" s="114"/>
      <c r="D163" s="114"/>
      <c r="E163" s="113"/>
      <c r="F163" s="113"/>
      <c r="G163" s="113"/>
      <c r="H163" s="113"/>
      <c r="I163" s="119"/>
      <c r="J163" s="119"/>
      <c r="K163" s="119"/>
      <c r="L163" s="115"/>
      <c r="M163" s="1"/>
    </row>
    <row r="164" spans="1:13" ht="21">
      <c r="A164" s="146"/>
      <c r="B164" s="147"/>
      <c r="C164" s="114"/>
      <c r="D164" s="114"/>
      <c r="E164" s="113"/>
      <c r="F164" s="113"/>
      <c r="G164" s="113"/>
      <c r="H164" s="113"/>
      <c r="I164" s="119"/>
      <c r="J164" s="119"/>
      <c r="K164" s="119"/>
      <c r="L164" s="115"/>
      <c r="M164" s="1"/>
    </row>
    <row r="165" spans="1:13" ht="21">
      <c r="A165" s="145"/>
      <c r="B165" s="129"/>
      <c r="C165" s="111" t="s">
        <v>105</v>
      </c>
      <c r="D165" s="111"/>
      <c r="E165" s="113">
        <v>2018</v>
      </c>
      <c r="F165" s="113"/>
      <c r="G165" s="113" t="s">
        <v>104</v>
      </c>
      <c r="H165" s="113"/>
      <c r="I165" s="121"/>
      <c r="J165" s="121">
        <v>60</v>
      </c>
      <c r="K165" s="121"/>
      <c r="L165" s="32" t="s">
        <v>54</v>
      </c>
      <c r="M165" s="1"/>
    </row>
    <row r="166" spans="1:13" ht="21">
      <c r="A166" s="113"/>
      <c r="B166" s="111"/>
      <c r="C166" s="111"/>
      <c r="D166" s="111"/>
      <c r="E166" s="113"/>
      <c r="F166" s="113"/>
      <c r="G166" s="113"/>
      <c r="H166" s="113"/>
      <c r="I166" s="121"/>
      <c r="J166" s="121"/>
      <c r="K166" s="121"/>
      <c r="L166" s="28" t="s">
        <v>118</v>
      </c>
      <c r="M166" s="1"/>
    </row>
    <row r="167" spans="1:13" ht="40.5">
      <c r="A167" s="113"/>
      <c r="B167" s="111"/>
      <c r="C167" s="111" t="s">
        <v>110</v>
      </c>
      <c r="D167" s="111"/>
      <c r="E167" s="113">
        <v>2018</v>
      </c>
      <c r="F167" s="113"/>
      <c r="G167" s="113"/>
      <c r="H167" s="10"/>
      <c r="I167" s="16"/>
      <c r="J167" s="16">
        <v>60</v>
      </c>
      <c r="K167" s="16"/>
      <c r="L167" s="11" t="s">
        <v>119</v>
      </c>
      <c r="M167" s="1"/>
    </row>
    <row r="168" spans="1:13" ht="21">
      <c r="A168" s="113"/>
      <c r="B168" s="111"/>
      <c r="C168" s="111" t="s">
        <v>120</v>
      </c>
      <c r="D168" s="111"/>
      <c r="E168" s="113">
        <v>2018</v>
      </c>
      <c r="F168" s="113"/>
      <c r="G168" s="113"/>
      <c r="H168" s="113"/>
      <c r="I168" s="121"/>
      <c r="J168" s="121">
        <v>60</v>
      </c>
      <c r="K168" s="121"/>
      <c r="L168" s="32" t="s">
        <v>121</v>
      </c>
      <c r="M168" s="1"/>
    </row>
    <row r="169" spans="1:13" ht="21">
      <c r="A169" s="113"/>
      <c r="B169" s="111"/>
      <c r="C169" s="111"/>
      <c r="D169" s="111"/>
      <c r="E169" s="113"/>
      <c r="F169" s="113"/>
      <c r="G169" s="113"/>
      <c r="H169" s="113"/>
      <c r="I169" s="121"/>
      <c r="J169" s="121"/>
      <c r="K169" s="121"/>
      <c r="L169" s="28" t="s">
        <v>122</v>
      </c>
      <c r="M169" s="1"/>
    </row>
    <row r="170" spans="1:13" ht="21">
      <c r="A170" s="113"/>
      <c r="B170" s="111"/>
      <c r="C170" s="111" t="s">
        <v>107</v>
      </c>
      <c r="D170" s="111"/>
      <c r="E170" s="113">
        <v>2019</v>
      </c>
      <c r="F170" s="113"/>
      <c r="G170" s="113"/>
      <c r="H170" s="113"/>
      <c r="I170" s="121"/>
      <c r="J170" s="121"/>
      <c r="K170" s="121">
        <v>72</v>
      </c>
      <c r="L170" s="32" t="s">
        <v>54</v>
      </c>
      <c r="M170" s="1"/>
    </row>
    <row r="171" spans="1:13" ht="21">
      <c r="A171" s="113"/>
      <c r="B171" s="111"/>
      <c r="C171" s="111"/>
      <c r="D171" s="111"/>
      <c r="E171" s="113"/>
      <c r="F171" s="113"/>
      <c r="G171" s="113"/>
      <c r="H171" s="113"/>
      <c r="I171" s="121"/>
      <c r="J171" s="121"/>
      <c r="K171" s="121"/>
      <c r="L171" s="28" t="s">
        <v>123</v>
      </c>
      <c r="M171" s="1"/>
    </row>
    <row r="172" spans="1:13" ht="21">
      <c r="A172" s="113"/>
      <c r="B172" s="111"/>
      <c r="C172" s="111" t="s">
        <v>112</v>
      </c>
      <c r="D172" s="111"/>
      <c r="E172" s="113">
        <v>2019</v>
      </c>
      <c r="F172" s="113"/>
      <c r="G172" s="113"/>
      <c r="H172" s="113"/>
      <c r="I172" s="121"/>
      <c r="J172" s="121"/>
      <c r="K172" s="121">
        <v>72</v>
      </c>
      <c r="L172" s="32" t="s">
        <v>54</v>
      </c>
      <c r="M172" s="1"/>
    </row>
    <row r="173" spans="1:13" ht="21">
      <c r="A173" s="148"/>
      <c r="B173" s="111"/>
      <c r="C173" s="111"/>
      <c r="D173" s="111"/>
      <c r="E173" s="113"/>
      <c r="F173" s="113"/>
      <c r="G173" s="113"/>
      <c r="H173" s="113"/>
      <c r="I173" s="121"/>
      <c r="J173" s="121"/>
      <c r="K173" s="121"/>
      <c r="L173" s="28" t="s">
        <v>124</v>
      </c>
      <c r="M173" s="1"/>
    </row>
    <row r="174" spans="1:13" ht="40.5">
      <c r="A174" s="49"/>
      <c r="B174" s="24" t="s">
        <v>125</v>
      </c>
      <c r="C174" s="111"/>
      <c r="D174" s="111"/>
      <c r="E174" s="113"/>
      <c r="F174" s="113"/>
      <c r="G174" s="11"/>
      <c r="H174" s="10"/>
      <c r="I174" s="15">
        <f>I159+I153+I151+I145</f>
        <v>1907</v>
      </c>
      <c r="J174" s="15">
        <f>J153+J160</f>
        <v>907</v>
      </c>
      <c r="K174" s="15">
        <v>144</v>
      </c>
      <c r="L174" s="11"/>
      <c r="M174" s="1"/>
    </row>
    <row r="175" spans="1:13" ht="21">
      <c r="A175" s="136" t="s">
        <v>126</v>
      </c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"/>
    </row>
    <row r="176" spans="1:13" ht="140.25" customHeight="1">
      <c r="A176" s="136" t="s">
        <v>133</v>
      </c>
      <c r="B176" s="125" t="s">
        <v>128</v>
      </c>
      <c r="C176" s="125" t="s">
        <v>209</v>
      </c>
      <c r="D176" s="125"/>
      <c r="E176" s="113">
        <v>2017</v>
      </c>
      <c r="F176" s="113"/>
      <c r="G176" s="113" t="s">
        <v>172</v>
      </c>
      <c r="H176" s="113" t="s">
        <v>129</v>
      </c>
      <c r="I176" s="124">
        <v>390</v>
      </c>
      <c r="J176" s="124"/>
      <c r="K176" s="124"/>
      <c r="L176" s="115" t="s">
        <v>130</v>
      </c>
      <c r="M176" s="1"/>
    </row>
    <row r="177" spans="1:13" ht="25.5" customHeight="1">
      <c r="A177" s="144"/>
      <c r="B177" s="125"/>
      <c r="C177" s="125"/>
      <c r="D177" s="125"/>
      <c r="E177" s="113"/>
      <c r="F177" s="113"/>
      <c r="G177" s="113"/>
      <c r="H177" s="113"/>
      <c r="I177" s="124"/>
      <c r="J177" s="124"/>
      <c r="K177" s="124"/>
      <c r="L177" s="115"/>
      <c r="M177" s="1"/>
    </row>
    <row r="178" spans="1:13" ht="60.75">
      <c r="A178" s="49"/>
      <c r="B178" s="24" t="s">
        <v>131</v>
      </c>
      <c r="C178" s="111"/>
      <c r="D178" s="111"/>
      <c r="E178" s="113"/>
      <c r="F178" s="113"/>
      <c r="G178" s="11"/>
      <c r="H178" s="10"/>
      <c r="I178" s="15">
        <f>I176</f>
        <v>390</v>
      </c>
      <c r="J178" s="15"/>
      <c r="K178" s="15"/>
      <c r="L178" s="11"/>
      <c r="M178" s="1"/>
    </row>
    <row r="179" spans="1:13" ht="21">
      <c r="A179" s="122" t="s">
        <v>132</v>
      </c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"/>
    </row>
    <row r="180" spans="1:13" ht="68.25" customHeight="1">
      <c r="A180" s="136" t="s">
        <v>137</v>
      </c>
      <c r="B180" s="135" t="s">
        <v>134</v>
      </c>
      <c r="C180" s="135" t="s">
        <v>210</v>
      </c>
      <c r="D180" s="135"/>
      <c r="E180" s="113" t="s">
        <v>12</v>
      </c>
      <c r="F180" s="113"/>
      <c r="G180" s="113" t="s">
        <v>135</v>
      </c>
      <c r="H180" s="113"/>
      <c r="I180" s="124"/>
      <c r="J180" s="124"/>
      <c r="K180" s="124"/>
      <c r="L180" s="134" t="s">
        <v>136</v>
      </c>
      <c r="M180" s="1"/>
    </row>
    <row r="181" spans="1:13" ht="21">
      <c r="A181" s="136"/>
      <c r="B181" s="135"/>
      <c r="C181" s="135"/>
      <c r="D181" s="135"/>
      <c r="E181" s="113"/>
      <c r="F181" s="113"/>
      <c r="G181" s="113"/>
      <c r="H181" s="113"/>
      <c r="I181" s="124"/>
      <c r="J181" s="124"/>
      <c r="K181" s="124"/>
      <c r="L181" s="134"/>
      <c r="M181" s="1"/>
    </row>
    <row r="182" spans="1:13" ht="21">
      <c r="A182" s="136"/>
      <c r="B182" s="135"/>
      <c r="C182" s="135"/>
      <c r="D182" s="135"/>
      <c r="E182" s="113"/>
      <c r="F182" s="113"/>
      <c r="G182" s="113"/>
      <c r="H182" s="113"/>
      <c r="I182" s="124"/>
      <c r="J182" s="124"/>
      <c r="K182" s="124"/>
      <c r="L182" s="134"/>
      <c r="M182" s="1"/>
    </row>
    <row r="183" spans="1:13" ht="21">
      <c r="A183" s="136"/>
      <c r="B183" s="135"/>
      <c r="C183" s="135"/>
      <c r="D183" s="135"/>
      <c r="E183" s="113"/>
      <c r="F183" s="113"/>
      <c r="G183" s="113"/>
      <c r="H183" s="113"/>
      <c r="I183" s="124"/>
      <c r="J183" s="124"/>
      <c r="K183" s="124"/>
      <c r="L183" s="134"/>
      <c r="M183" s="1"/>
    </row>
    <row r="184" spans="1:13" ht="21">
      <c r="A184" s="136"/>
      <c r="B184" s="135"/>
      <c r="C184" s="135"/>
      <c r="D184" s="135"/>
      <c r="E184" s="113"/>
      <c r="F184" s="113"/>
      <c r="G184" s="113"/>
      <c r="H184" s="113"/>
      <c r="I184" s="124"/>
      <c r="J184" s="124"/>
      <c r="K184" s="124"/>
      <c r="L184" s="134"/>
      <c r="M184" s="1"/>
    </row>
    <row r="185" spans="1:13" ht="69.75" customHeight="1">
      <c r="A185" s="136"/>
      <c r="B185" s="135"/>
      <c r="C185" s="135"/>
      <c r="D185" s="135"/>
      <c r="E185" s="113"/>
      <c r="F185" s="113"/>
      <c r="G185" s="113"/>
      <c r="H185" s="113"/>
      <c r="I185" s="124"/>
      <c r="J185" s="124"/>
      <c r="K185" s="124"/>
      <c r="L185" s="134"/>
      <c r="M185" s="1"/>
    </row>
    <row r="186" spans="1:13" ht="162">
      <c r="A186" s="9" t="s">
        <v>141</v>
      </c>
      <c r="B186" s="24" t="s">
        <v>138</v>
      </c>
      <c r="C186" s="135" t="s">
        <v>211</v>
      </c>
      <c r="D186" s="135"/>
      <c r="E186" s="113" t="s">
        <v>12</v>
      </c>
      <c r="F186" s="113"/>
      <c r="G186" s="11" t="s">
        <v>139</v>
      </c>
      <c r="H186" s="10" t="s">
        <v>15</v>
      </c>
      <c r="I186" s="15">
        <v>50</v>
      </c>
      <c r="J186" s="15">
        <v>50</v>
      </c>
      <c r="K186" s="15">
        <v>50</v>
      </c>
      <c r="L186" s="12" t="s">
        <v>140</v>
      </c>
      <c r="M186" s="1"/>
    </row>
    <row r="187" spans="1:13" ht="141.75" customHeight="1">
      <c r="A187" s="9" t="s">
        <v>212</v>
      </c>
      <c r="B187" s="24" t="s">
        <v>142</v>
      </c>
      <c r="C187" s="135" t="s">
        <v>213</v>
      </c>
      <c r="D187" s="135"/>
      <c r="E187" s="113" t="s">
        <v>12</v>
      </c>
      <c r="F187" s="113"/>
      <c r="G187" s="11" t="s">
        <v>143</v>
      </c>
      <c r="H187" s="10" t="s">
        <v>15</v>
      </c>
      <c r="I187" s="15">
        <v>50</v>
      </c>
      <c r="J187" s="15">
        <v>55</v>
      </c>
      <c r="K187" s="15">
        <v>60</v>
      </c>
      <c r="L187" s="11" t="s">
        <v>144</v>
      </c>
      <c r="M187" s="1"/>
    </row>
    <row r="188" spans="1:13" ht="111.75" customHeight="1">
      <c r="A188" s="113"/>
      <c r="B188" s="111"/>
      <c r="C188" s="123" t="s">
        <v>214</v>
      </c>
      <c r="D188" s="123"/>
      <c r="E188" s="113">
        <v>2017</v>
      </c>
      <c r="F188" s="113"/>
      <c r="G188" s="113" t="s">
        <v>143</v>
      </c>
      <c r="H188" s="113" t="s">
        <v>15</v>
      </c>
      <c r="I188" s="124">
        <v>50</v>
      </c>
      <c r="J188" s="124"/>
      <c r="K188" s="124"/>
      <c r="L188" s="115" t="s">
        <v>145</v>
      </c>
      <c r="M188" s="1"/>
    </row>
    <row r="189" spans="1:13" ht="86.25" customHeight="1">
      <c r="A189" s="113"/>
      <c r="B189" s="111"/>
      <c r="C189" s="123"/>
      <c r="D189" s="123"/>
      <c r="E189" s="113"/>
      <c r="F189" s="113"/>
      <c r="G189" s="113"/>
      <c r="H189" s="113"/>
      <c r="I189" s="124"/>
      <c r="J189" s="124"/>
      <c r="K189" s="124"/>
      <c r="L189" s="115"/>
      <c r="M189" s="1"/>
    </row>
    <row r="190" spans="1:13" ht="106.5" customHeight="1">
      <c r="A190" s="52"/>
      <c r="B190" s="24"/>
      <c r="C190" s="114" t="s">
        <v>215</v>
      </c>
      <c r="D190" s="114"/>
      <c r="E190" s="113" t="s">
        <v>12</v>
      </c>
      <c r="F190" s="113"/>
      <c r="G190" s="11" t="s">
        <v>146</v>
      </c>
      <c r="H190" s="10"/>
      <c r="I190" s="15"/>
      <c r="J190" s="15"/>
      <c r="K190" s="15"/>
      <c r="L190" s="25" t="s">
        <v>147</v>
      </c>
      <c r="M190" s="1"/>
    </row>
    <row r="191" spans="1:13" ht="40.5">
      <c r="A191" s="47"/>
      <c r="B191" s="24" t="s">
        <v>148</v>
      </c>
      <c r="C191" s="111"/>
      <c r="D191" s="111"/>
      <c r="E191" s="113"/>
      <c r="F191" s="113"/>
      <c r="G191" s="113"/>
      <c r="H191" s="10"/>
      <c r="I191" s="95">
        <f>I114+I142+I174+I178+I186+I187+I188</f>
        <v>76921.716</v>
      </c>
      <c r="J191" s="15">
        <f>J114+J142+J174+J186+J187</f>
        <v>42917.6</v>
      </c>
      <c r="K191" s="15">
        <v>49333</v>
      </c>
      <c r="L191" s="11"/>
      <c r="M191" s="74">
        <f>I191-14.22+9.808+2557.085+76.713</f>
        <v>79551.10200000001</v>
      </c>
    </row>
    <row r="196" spans="1:12" s="7" customFormat="1" ht="27.75">
      <c r="A196" s="6"/>
      <c r="B196" s="93" t="s">
        <v>237</v>
      </c>
      <c r="C196" s="63"/>
      <c r="D196" s="63"/>
      <c r="E196" s="63"/>
      <c r="F196" s="63"/>
      <c r="G196" s="63"/>
      <c r="H196" s="63"/>
      <c r="I196" s="63"/>
      <c r="J196" s="63"/>
      <c r="K196" s="63"/>
      <c r="L196" s="94" t="s">
        <v>238</v>
      </c>
    </row>
    <row r="197" ht="31.5" customHeight="1"/>
    <row r="198" ht="23.25">
      <c r="B198" s="92" t="s">
        <v>200</v>
      </c>
    </row>
    <row r="199" spans="2:3" ht="18.75">
      <c r="B199" s="192"/>
      <c r="C199" s="192"/>
    </row>
  </sheetData>
  <sheetProtection/>
  <mergeCells count="460">
    <mergeCell ref="B140:B141"/>
    <mergeCell ref="A140:A141"/>
    <mergeCell ref="E140:F141"/>
    <mergeCell ref="G121:G141"/>
    <mergeCell ref="C121:D122"/>
    <mergeCell ref="E121:F121"/>
    <mergeCell ref="E122:F122"/>
    <mergeCell ref="C123:D123"/>
    <mergeCell ref="L26:L35"/>
    <mergeCell ref="B26:B63"/>
    <mergeCell ref="B82:B95"/>
    <mergeCell ref="A82:A87"/>
    <mergeCell ref="C156:D157"/>
    <mergeCell ref="A106:A107"/>
    <mergeCell ref="B106:B107"/>
    <mergeCell ref="A126:A127"/>
    <mergeCell ref="C68:D68"/>
    <mergeCell ref="L140:L141"/>
    <mergeCell ref="A151:A158"/>
    <mergeCell ref="G21:G25"/>
    <mergeCell ref="C26:D35"/>
    <mergeCell ref="E26:F35"/>
    <mergeCell ref="G26:G63"/>
    <mergeCell ref="B21:B25"/>
    <mergeCell ref="C24:D24"/>
    <mergeCell ref="C22:D23"/>
    <mergeCell ref="E24:F24"/>
    <mergeCell ref="B145:B158"/>
    <mergeCell ref="C69:D71"/>
    <mergeCell ref="E69:F71"/>
    <mergeCell ref="B126:B127"/>
    <mergeCell ref="E68:F68"/>
    <mergeCell ref="E66:F66"/>
    <mergeCell ref="E64:F64"/>
    <mergeCell ref="C67:D67"/>
    <mergeCell ref="C66:D66"/>
    <mergeCell ref="E75:F78"/>
    <mergeCell ref="C79:D81"/>
    <mergeCell ref="L101:L106"/>
    <mergeCell ref="J91:J92"/>
    <mergeCell ref="K91:K92"/>
    <mergeCell ref="I93:I95"/>
    <mergeCell ref="E73:F74"/>
    <mergeCell ref="G64:G74"/>
    <mergeCell ref="K70:K71"/>
    <mergeCell ref="L69:L71"/>
    <mergeCell ref="E67:F67"/>
    <mergeCell ref="H70:H71"/>
    <mergeCell ref="C158:D158"/>
    <mergeCell ref="E156:F157"/>
    <mergeCell ref="I70:I71"/>
    <mergeCell ref="J70:J71"/>
    <mergeCell ref="B199:C199"/>
    <mergeCell ref="G188:G189"/>
    <mergeCell ref="E188:F189"/>
    <mergeCell ref="E190:F190"/>
    <mergeCell ref="E174:F174"/>
    <mergeCell ref="E176:F177"/>
    <mergeCell ref="E191:G191"/>
    <mergeCell ref="E172:F173"/>
    <mergeCell ref="G165:G173"/>
    <mergeCell ref="G153:G158"/>
    <mergeCell ref="E159:F159"/>
    <mergeCell ref="E160:F164"/>
    <mergeCell ref="G160:G164"/>
    <mergeCell ref="E155:F155"/>
    <mergeCell ref="G176:G177"/>
    <mergeCell ref="H11:H14"/>
    <mergeCell ref="E158:F158"/>
    <mergeCell ref="E145:F146"/>
    <mergeCell ref="E147:F148"/>
    <mergeCell ref="E149:F150"/>
    <mergeCell ref="C145:D146"/>
    <mergeCell ref="H22:H23"/>
    <mergeCell ref="C21:D21"/>
    <mergeCell ref="E21:F21"/>
    <mergeCell ref="E22:F23"/>
    <mergeCell ref="H6:H7"/>
    <mergeCell ref="I6:K6"/>
    <mergeCell ref="A9:L9"/>
    <mergeCell ref="J22:J23"/>
    <mergeCell ref="K22:K23"/>
    <mergeCell ref="K17:K20"/>
    <mergeCell ref="L6:L7"/>
    <mergeCell ref="L17:L20"/>
    <mergeCell ref="E11:F16"/>
    <mergeCell ref="G11:G20"/>
    <mergeCell ref="E8:F8"/>
    <mergeCell ref="A6:A7"/>
    <mergeCell ref="B6:B7"/>
    <mergeCell ref="C6:D7"/>
    <mergeCell ref="E6:F7"/>
    <mergeCell ref="G6:G7"/>
    <mergeCell ref="I22:I23"/>
    <mergeCell ref="A10:L10"/>
    <mergeCell ref="L22:L23"/>
    <mergeCell ref="C25:D25"/>
    <mergeCell ref="E25:F25"/>
    <mergeCell ref="A11:A20"/>
    <mergeCell ref="C11:D16"/>
    <mergeCell ref="E17:F20"/>
    <mergeCell ref="I17:I19"/>
    <mergeCell ref="A21:A25"/>
    <mergeCell ref="C41:D42"/>
    <mergeCell ref="C37:D38"/>
    <mergeCell ref="E37:F38"/>
    <mergeCell ref="L37:L38"/>
    <mergeCell ref="J26:J35"/>
    <mergeCell ref="C58:D58"/>
    <mergeCell ref="E58:F58"/>
    <mergeCell ref="C39:D40"/>
    <mergeCell ref="E39:F40"/>
    <mergeCell ref="C36:D36"/>
    <mergeCell ref="H61:H63"/>
    <mergeCell ref="I61:I63"/>
    <mergeCell ref="J61:J63"/>
    <mergeCell ref="K61:K63"/>
    <mergeCell ref="E36:F36"/>
    <mergeCell ref="E59:F59"/>
    <mergeCell ref="H58:H59"/>
    <mergeCell ref="E49:F49"/>
    <mergeCell ref="E54:F55"/>
    <mergeCell ref="L43:L44"/>
    <mergeCell ref="L45:L46"/>
    <mergeCell ref="L47:L48"/>
    <mergeCell ref="K26:K35"/>
    <mergeCell ref="E41:F42"/>
    <mergeCell ref="E45:F46"/>
    <mergeCell ref="E47:F48"/>
    <mergeCell ref="E43:F44"/>
    <mergeCell ref="L39:L40"/>
    <mergeCell ref="I26:I35"/>
    <mergeCell ref="C43:D44"/>
    <mergeCell ref="C45:D46"/>
    <mergeCell ref="C49:D49"/>
    <mergeCell ref="C59:D59"/>
    <mergeCell ref="C47:D48"/>
    <mergeCell ref="A75:A81"/>
    <mergeCell ref="B75:B81"/>
    <mergeCell ref="C75:D76"/>
    <mergeCell ref="B64:B74"/>
    <mergeCell ref="A64:A74"/>
    <mergeCell ref="E79:F81"/>
    <mergeCell ref="G79:G81"/>
    <mergeCell ref="H79:H81"/>
    <mergeCell ref="I79:I81"/>
    <mergeCell ref="J79:J81"/>
    <mergeCell ref="G85:G87"/>
    <mergeCell ref="H85:H87"/>
    <mergeCell ref="I85:I87"/>
    <mergeCell ref="J85:J87"/>
    <mergeCell ref="J82:J84"/>
    <mergeCell ref="I82:I84"/>
    <mergeCell ref="L85:L87"/>
    <mergeCell ref="H75:H78"/>
    <mergeCell ref="I75:I76"/>
    <mergeCell ref="J75:J76"/>
    <mergeCell ref="K75:K76"/>
    <mergeCell ref="K79:K81"/>
    <mergeCell ref="K85:K87"/>
    <mergeCell ref="H82:H84"/>
    <mergeCell ref="I77:I78"/>
    <mergeCell ref="J77:J78"/>
    <mergeCell ref="E85:F87"/>
    <mergeCell ref="A91:A95"/>
    <mergeCell ref="E91:F92"/>
    <mergeCell ref="C85:D87"/>
    <mergeCell ref="A88:A90"/>
    <mergeCell ref="C93:D95"/>
    <mergeCell ref="E93:F95"/>
    <mergeCell ref="C91:D92"/>
    <mergeCell ref="J89:J90"/>
    <mergeCell ref="C88:D88"/>
    <mergeCell ref="E88:F88"/>
    <mergeCell ref="C89:D90"/>
    <mergeCell ref="E89:F90"/>
    <mergeCell ref="J93:J95"/>
    <mergeCell ref="K93:K95"/>
    <mergeCell ref="H91:H95"/>
    <mergeCell ref="G88:G95"/>
    <mergeCell ref="I91:I92"/>
    <mergeCell ref="I96:I100"/>
    <mergeCell ref="J96:J100"/>
    <mergeCell ref="K96:K100"/>
    <mergeCell ref="H89:H90"/>
    <mergeCell ref="I89:I90"/>
    <mergeCell ref="L96:L100"/>
    <mergeCell ref="K89:K90"/>
    <mergeCell ref="A96:A100"/>
    <mergeCell ref="B96:B100"/>
    <mergeCell ref="C96:D100"/>
    <mergeCell ref="E96:F100"/>
    <mergeCell ref="G96:G100"/>
    <mergeCell ref="H96:H100"/>
    <mergeCell ref="I104:I105"/>
    <mergeCell ref="C108:D108"/>
    <mergeCell ref="E108:F108"/>
    <mergeCell ref="G101:G106"/>
    <mergeCell ref="G107:G114"/>
    <mergeCell ref="E103:F103"/>
    <mergeCell ref="C104:D105"/>
    <mergeCell ref="E104:F105"/>
    <mergeCell ref="I101:I102"/>
    <mergeCell ref="C106:D106"/>
    <mergeCell ref="J101:J102"/>
    <mergeCell ref="J104:J105"/>
    <mergeCell ref="K101:K102"/>
    <mergeCell ref="C103:D103"/>
    <mergeCell ref="K109:K110"/>
    <mergeCell ref="H104:H105"/>
    <mergeCell ref="C101:D102"/>
    <mergeCell ref="E101:F102"/>
    <mergeCell ref="H101:H102"/>
    <mergeCell ref="K104:K105"/>
    <mergeCell ref="E106:F106"/>
    <mergeCell ref="A108:A110"/>
    <mergeCell ref="B108:B110"/>
    <mergeCell ref="C107:D107"/>
    <mergeCell ref="E107:F107"/>
    <mergeCell ref="E109:F110"/>
    <mergeCell ref="H109:H110"/>
    <mergeCell ref="I109:I110"/>
    <mergeCell ref="J109:J110"/>
    <mergeCell ref="H116:H117"/>
    <mergeCell ref="I116:I117"/>
    <mergeCell ref="J116:J117"/>
    <mergeCell ref="C111:D111"/>
    <mergeCell ref="E111:F111"/>
    <mergeCell ref="L112:L113"/>
    <mergeCell ref="B112:B113"/>
    <mergeCell ref="E112:F113"/>
    <mergeCell ref="A112:A113"/>
    <mergeCell ref="C112:D113"/>
    <mergeCell ref="A116:A120"/>
    <mergeCell ref="B116:B120"/>
    <mergeCell ref="C116:D117"/>
    <mergeCell ref="E116:F117"/>
    <mergeCell ref="G116:G120"/>
    <mergeCell ref="C114:D114"/>
    <mergeCell ref="E114:F114"/>
    <mergeCell ref="A115:L115"/>
    <mergeCell ref="L116:L117"/>
    <mergeCell ref="L118:L119"/>
    <mergeCell ref="E120:F120"/>
    <mergeCell ref="K116:K117"/>
    <mergeCell ref="C118:D120"/>
    <mergeCell ref="E118:F119"/>
    <mergeCell ref="H118:H119"/>
    <mergeCell ref="I118:I119"/>
    <mergeCell ref="J118:J119"/>
    <mergeCell ref="K118:K119"/>
    <mergeCell ref="K132:K133"/>
    <mergeCell ref="L132:L134"/>
    <mergeCell ref="C126:D126"/>
    <mergeCell ref="E126:F126"/>
    <mergeCell ref="C127:D127"/>
    <mergeCell ref="C128:D128"/>
    <mergeCell ref="K127:K128"/>
    <mergeCell ref="E132:F134"/>
    <mergeCell ref="E142:F143"/>
    <mergeCell ref="J137:J139"/>
    <mergeCell ref="H142:H143"/>
    <mergeCell ref="H132:H133"/>
    <mergeCell ref="C124:D124"/>
    <mergeCell ref="E124:F124"/>
    <mergeCell ref="E125:F125"/>
    <mergeCell ref="C140:D141"/>
    <mergeCell ref="K135:K136"/>
    <mergeCell ref="J145:J146"/>
    <mergeCell ref="L142:L143"/>
    <mergeCell ref="G142:G143"/>
    <mergeCell ref="K142:K143"/>
    <mergeCell ref="A142:A143"/>
    <mergeCell ref="B142:B143"/>
    <mergeCell ref="C142:D143"/>
    <mergeCell ref="I142:I143"/>
    <mergeCell ref="J142:J143"/>
    <mergeCell ref="C137:D138"/>
    <mergeCell ref="C132:D134"/>
    <mergeCell ref="H137:H138"/>
    <mergeCell ref="I137:I138"/>
    <mergeCell ref="E135:F136"/>
    <mergeCell ref="L145:L146"/>
    <mergeCell ref="C135:D136"/>
    <mergeCell ref="H135:H136"/>
    <mergeCell ref="I135:I136"/>
    <mergeCell ref="J135:J136"/>
    <mergeCell ref="A144:L144"/>
    <mergeCell ref="K147:K148"/>
    <mergeCell ref="K149:K150"/>
    <mergeCell ref="H145:H146"/>
    <mergeCell ref="I145:I146"/>
    <mergeCell ref="C147:D148"/>
    <mergeCell ref="H147:H148"/>
    <mergeCell ref="I147:I148"/>
    <mergeCell ref="K145:K146"/>
    <mergeCell ref="J147:J148"/>
    <mergeCell ref="H149:H150"/>
    <mergeCell ref="I149:I150"/>
    <mergeCell ref="J149:J150"/>
    <mergeCell ref="C149:D150"/>
    <mergeCell ref="J151:J152"/>
    <mergeCell ref="C151:D152"/>
    <mergeCell ref="H151:H152"/>
    <mergeCell ref="I151:I152"/>
    <mergeCell ref="C154:D154"/>
    <mergeCell ref="C155:D155"/>
    <mergeCell ref="E151:F152"/>
    <mergeCell ref="G145:G152"/>
    <mergeCell ref="E153:F153"/>
    <mergeCell ref="E154:F154"/>
    <mergeCell ref="C153:D153"/>
    <mergeCell ref="A160:A164"/>
    <mergeCell ref="B160:B164"/>
    <mergeCell ref="C160:D164"/>
    <mergeCell ref="A165:A173"/>
    <mergeCell ref="C170:D171"/>
    <mergeCell ref="E170:F171"/>
    <mergeCell ref="C165:D166"/>
    <mergeCell ref="C167:D167"/>
    <mergeCell ref="C168:D169"/>
    <mergeCell ref="E167:F167"/>
    <mergeCell ref="E168:F169"/>
    <mergeCell ref="I168:I169"/>
    <mergeCell ref="H156:H157"/>
    <mergeCell ref="I156:I157"/>
    <mergeCell ref="H160:H164"/>
    <mergeCell ref="I160:I164"/>
    <mergeCell ref="H168:H169"/>
    <mergeCell ref="C159:D159"/>
    <mergeCell ref="I176:I177"/>
    <mergeCell ref="J176:J177"/>
    <mergeCell ref="K176:K177"/>
    <mergeCell ref="C187:D187"/>
    <mergeCell ref="A180:A185"/>
    <mergeCell ref="B180:B185"/>
    <mergeCell ref="C180:D185"/>
    <mergeCell ref="C178:D178"/>
    <mergeCell ref="H176:H177"/>
    <mergeCell ref="E178:F178"/>
    <mergeCell ref="C191:D191"/>
    <mergeCell ref="C174:D174"/>
    <mergeCell ref="C172:D173"/>
    <mergeCell ref="A175:L175"/>
    <mergeCell ref="J165:J166"/>
    <mergeCell ref="L188:L189"/>
    <mergeCell ref="C190:D190"/>
    <mergeCell ref="A176:A177"/>
    <mergeCell ref="B176:B177"/>
    <mergeCell ref="I170:I171"/>
    <mergeCell ref="B11:B20"/>
    <mergeCell ref="H15:H16"/>
    <mergeCell ref="I15:I16"/>
    <mergeCell ref="J15:J16"/>
    <mergeCell ref="K15:K16"/>
    <mergeCell ref="H17:H19"/>
    <mergeCell ref="J17:J20"/>
    <mergeCell ref="I11:I14"/>
    <mergeCell ref="J11:J14"/>
    <mergeCell ref="K11:K14"/>
    <mergeCell ref="J2:L2"/>
    <mergeCell ref="J3:K3"/>
    <mergeCell ref="C17:D20"/>
    <mergeCell ref="C64:D64"/>
    <mergeCell ref="C65:D65"/>
    <mergeCell ref="E65:F65"/>
    <mergeCell ref="C60:D63"/>
    <mergeCell ref="E60:F63"/>
    <mergeCell ref="L60:L63"/>
    <mergeCell ref="L41:L42"/>
    <mergeCell ref="A188:A189"/>
    <mergeCell ref="B188:B189"/>
    <mergeCell ref="H188:H189"/>
    <mergeCell ref="L180:L185"/>
    <mergeCell ref="C186:D186"/>
    <mergeCell ref="C8:D8"/>
    <mergeCell ref="E82:F84"/>
    <mergeCell ref="G82:G84"/>
    <mergeCell ref="H172:H173"/>
    <mergeCell ref="I172:I173"/>
    <mergeCell ref="C176:D177"/>
    <mergeCell ref="B4:L4"/>
    <mergeCell ref="C78:D78"/>
    <mergeCell ref="K77:K78"/>
    <mergeCell ref="G75:G78"/>
    <mergeCell ref="C77:D77"/>
    <mergeCell ref="C82:D84"/>
    <mergeCell ref="B165:B173"/>
    <mergeCell ref="L176:L177"/>
    <mergeCell ref="C73:D74"/>
    <mergeCell ref="J188:J189"/>
    <mergeCell ref="K188:K189"/>
    <mergeCell ref="H180:H185"/>
    <mergeCell ref="G180:G185"/>
    <mergeCell ref="E180:F185"/>
    <mergeCell ref="E186:F186"/>
    <mergeCell ref="I188:I189"/>
    <mergeCell ref="I180:I185"/>
    <mergeCell ref="J180:J185"/>
    <mergeCell ref="K180:K185"/>
    <mergeCell ref="H170:H171"/>
    <mergeCell ref="A179:L179"/>
    <mergeCell ref="C188:D189"/>
    <mergeCell ref="E187:F187"/>
    <mergeCell ref="E165:F166"/>
    <mergeCell ref="K82:K84"/>
    <mergeCell ref="L82:L84"/>
    <mergeCell ref="I132:I133"/>
    <mergeCell ref="J132:J133"/>
    <mergeCell ref="J127:J128"/>
    <mergeCell ref="K172:K173"/>
    <mergeCell ref="K168:K169"/>
    <mergeCell ref="J170:J171"/>
    <mergeCell ref="K170:K171"/>
    <mergeCell ref="K151:K152"/>
    <mergeCell ref="J172:J173"/>
    <mergeCell ref="J156:J157"/>
    <mergeCell ref="K156:K157"/>
    <mergeCell ref="J168:J169"/>
    <mergeCell ref="J160:J164"/>
    <mergeCell ref="L75:L76"/>
    <mergeCell ref="E72:F72"/>
    <mergeCell ref="E131:F131"/>
    <mergeCell ref="K165:K166"/>
    <mergeCell ref="L156:L157"/>
    <mergeCell ref="L160:L164"/>
    <mergeCell ref="I165:I166"/>
    <mergeCell ref="K160:K164"/>
    <mergeCell ref="H165:H166"/>
    <mergeCell ref="L151:L152"/>
    <mergeCell ref="L54:L55"/>
    <mergeCell ref="C125:D125"/>
    <mergeCell ref="C139:D139"/>
    <mergeCell ref="E127:F128"/>
    <mergeCell ref="L127:L128"/>
    <mergeCell ref="L73:L74"/>
    <mergeCell ref="C72:D72"/>
    <mergeCell ref="K137:K139"/>
    <mergeCell ref="C129:D129"/>
    <mergeCell ref="E129:F129"/>
    <mergeCell ref="L137:L138"/>
    <mergeCell ref="C109:D110"/>
    <mergeCell ref="L77:L78"/>
    <mergeCell ref="H127:H128"/>
    <mergeCell ref="I127:I128"/>
    <mergeCell ref="E123:F123"/>
    <mergeCell ref="E137:F139"/>
    <mergeCell ref="C130:D131"/>
    <mergeCell ref="E130:F130"/>
    <mergeCell ref="L79:L81"/>
    <mergeCell ref="C56:D57"/>
    <mergeCell ref="E56:F57"/>
    <mergeCell ref="L56:L57"/>
    <mergeCell ref="L50:L51"/>
    <mergeCell ref="L52:L53"/>
    <mergeCell ref="C52:D53"/>
    <mergeCell ref="E52:F53"/>
    <mergeCell ref="C54:D55"/>
    <mergeCell ref="C50:D51"/>
    <mergeCell ref="E50:F51"/>
  </mergeCells>
  <printOptions/>
  <pageMargins left="0.15748031496062992" right="0.1968503937007874" top="0.5905511811023623" bottom="0.35433070866141736" header="0.31496062992125984" footer="0.31496062992125984"/>
  <pageSetup horizontalDpi="600" verticalDpi="600" orientation="landscape" paperSize="9" scale="50" r:id="rId1"/>
  <rowBreaks count="8" manualBreakCount="8">
    <brk id="36" max="11" man="1"/>
    <brk id="63" max="11" man="1"/>
    <brk id="78" max="11" man="1"/>
    <brk id="100" max="11" man="1"/>
    <brk id="120" max="11" man="1"/>
    <brk id="141" max="11" man="1"/>
    <brk id="174" max="11" man="1"/>
    <brk id="1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2017-10-30T06:04:31Z</dcterms:modified>
  <cp:category/>
  <cp:version/>
  <cp:contentType/>
  <cp:contentStatus/>
</cp:coreProperties>
</file>