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бюджет 2019 року\Доопрацьовано МВК, СМР\СМР\"/>
    </mc:Choice>
  </mc:AlternateContent>
  <bookViews>
    <workbookView xWindow="0" yWindow="0" windowWidth="28800" windowHeight="13635"/>
  </bookViews>
  <sheets>
    <sheet name="дод 6" sheetId="4" r:id="rId1"/>
  </sheets>
  <definedNames>
    <definedName name="_xlnm.Print_Area" localSheetId="0">'дод 6'!$A$1:$AT$34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5" i="4" l="1"/>
  <c r="AE25" i="4"/>
  <c r="W25" i="4"/>
  <c r="AS24" i="4"/>
  <c r="AT24" i="4" s="1"/>
  <c r="AC24" i="4"/>
  <c r="AI24" i="4" s="1"/>
  <c r="AS23" i="4"/>
  <c r="AT23" i="4" s="1"/>
  <c r="AC23" i="4"/>
  <c r="AI23" i="4" s="1"/>
  <c r="AO22" i="4"/>
  <c r="AR22" i="4" s="1"/>
  <c r="AL22" i="4"/>
  <c r="AN22" i="4" s="1"/>
  <c r="AS22" i="4" s="1"/>
  <c r="AT22" i="4" s="1"/>
  <c r="AC22" i="4"/>
  <c r="AI22" i="4" s="1"/>
  <c r="AJ22" i="4" s="1"/>
  <c r="AB22" i="4"/>
  <c r="S22" i="4"/>
  <c r="AO21" i="4"/>
  <c r="AR21" i="4" s="1"/>
  <c r="AR20" i="4" s="1"/>
  <c r="AN21" i="4"/>
  <c r="AS21" i="4" s="1"/>
  <c r="AT21" i="4" s="1"/>
  <c r="AL21" i="4"/>
  <c r="AC21" i="4"/>
  <c r="AI21" i="4" s="1"/>
  <c r="AB21" i="4"/>
  <c r="S21" i="4"/>
  <c r="AQ20" i="4"/>
  <c r="AQ25" i="4" s="1"/>
  <c r="AP20" i="4"/>
  <c r="AP25" i="4" s="1"/>
  <c r="AO20" i="4"/>
  <c r="AM20" i="4"/>
  <c r="AM25" i="4" s="1"/>
  <c r="AK20" i="4"/>
  <c r="AK25" i="4" s="1"/>
  <c r="AH20" i="4"/>
  <c r="AH25" i="4" s="1"/>
  <c r="AG20" i="4"/>
  <c r="AG25" i="4" s="1"/>
  <c r="AF20" i="4"/>
  <c r="AE20" i="4"/>
  <c r="AD20" i="4"/>
  <c r="AD25" i="4" s="1"/>
  <c r="AB20" i="4"/>
  <c r="AA20" i="4"/>
  <c r="AA25" i="4" s="1"/>
  <c r="Z20" i="4"/>
  <c r="Z25" i="4" s="1"/>
  <c r="Y20" i="4"/>
  <c r="Y25" i="4" s="1"/>
  <c r="X20" i="4"/>
  <c r="X25" i="4" s="1"/>
  <c r="W20" i="4"/>
  <c r="V20" i="4"/>
  <c r="V25" i="4" s="1"/>
  <c r="U20" i="4"/>
  <c r="U25" i="4" s="1"/>
  <c r="T20" i="4"/>
  <c r="T25" i="4" s="1"/>
  <c r="R20" i="4"/>
  <c r="R25" i="4" s="1"/>
  <c r="Q20" i="4"/>
  <c r="Q25" i="4" s="1"/>
  <c r="P20" i="4"/>
  <c r="P25" i="4" s="1"/>
  <c r="O20" i="4"/>
  <c r="O25" i="4" s="1"/>
  <c r="N20" i="4"/>
  <c r="N25" i="4" s="1"/>
  <c r="M20" i="4"/>
  <c r="M25" i="4" s="1"/>
  <c r="L20" i="4"/>
  <c r="L25" i="4" s="1"/>
  <c r="K20" i="4"/>
  <c r="K25" i="4" s="1"/>
  <c r="J20" i="4"/>
  <c r="J25" i="4" s="1"/>
  <c r="I20" i="4"/>
  <c r="I25" i="4" s="1"/>
  <c r="H20" i="4"/>
  <c r="H25" i="4" s="1"/>
  <c r="G20" i="4"/>
  <c r="G25" i="4" s="1"/>
  <c r="F20" i="4"/>
  <c r="F25" i="4" s="1"/>
  <c r="E20" i="4"/>
  <c r="E25" i="4" s="1"/>
  <c r="D20" i="4"/>
  <c r="D25" i="4" s="1"/>
  <c r="C20" i="4"/>
  <c r="C25" i="4" s="1"/>
  <c r="AO19" i="4"/>
  <c r="AR19" i="4" s="1"/>
  <c r="AL19" i="4"/>
  <c r="AN19" i="4" s="1"/>
  <c r="AS19" i="4" s="1"/>
  <c r="AT19" i="4" s="1"/>
  <c r="AC19" i="4"/>
  <c r="AI19" i="4" s="1"/>
  <c r="AB19" i="4"/>
  <c r="S19" i="4"/>
  <c r="AR18" i="4"/>
  <c r="AO18" i="4"/>
  <c r="AL18" i="4"/>
  <c r="AN18" i="4" s="1"/>
  <c r="AS18" i="4" s="1"/>
  <c r="AT18" i="4" s="1"/>
  <c r="AC18" i="4"/>
  <c r="AI18" i="4" s="1"/>
  <c r="AB18" i="4"/>
  <c r="S18" i="4"/>
  <c r="AO17" i="4"/>
  <c r="AR17" i="4" s="1"/>
  <c r="AR25" i="4" s="1"/>
  <c r="AL17" i="4"/>
  <c r="AI17" i="4"/>
  <c r="AC17" i="4"/>
  <c r="AB17" i="4"/>
  <c r="S17" i="4"/>
  <c r="AJ19" i="4" l="1"/>
  <c r="AJ17" i="4"/>
  <c r="AB25" i="4"/>
  <c r="S20" i="4"/>
  <c r="S25" i="4" s="1"/>
  <c r="AJ18" i="4"/>
  <c r="AL20" i="4"/>
  <c r="AL25" i="4" s="1"/>
  <c r="AJ21" i="4"/>
  <c r="AJ20" i="4" s="1"/>
  <c r="AI20" i="4"/>
  <c r="AC20" i="4" s="1"/>
  <c r="AC25" i="4" s="1"/>
  <c r="AJ25" i="4"/>
  <c r="AO25" i="4"/>
  <c r="AN17" i="4"/>
  <c r="AN20" i="4"/>
  <c r="AS20" i="4" s="1"/>
  <c r="AT20" i="4" s="1"/>
  <c r="AS17" i="4" l="1"/>
  <c r="AN25" i="4"/>
  <c r="AI25" i="4"/>
  <c r="AT17" i="4" l="1"/>
  <c r="AT25" i="4" s="1"/>
  <c r="AS25" i="4"/>
</calcChain>
</file>

<file path=xl/sharedStrings.xml><?xml version="1.0" encoding="utf-8"?>
<sst xmlns="http://schemas.openxmlformats.org/spreadsheetml/2006/main" count="102" uniqueCount="86">
  <si>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</si>
  <si>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</si>
  <si>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</si>
  <si>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</si>
  <si>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</si>
  <si>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</si>
  <si>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Бюджет с. Піщане</t>
  </si>
  <si>
    <t>Бюджет Верхньосироватської сільської ради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</si>
  <si>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</si>
  <si>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</si>
  <si>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</si>
  <si>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</si>
  <si>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</si>
  <si>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</si>
  <si>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</si>
  <si>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</si>
  <si>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</si>
  <si>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</si>
  <si>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капітальний ремонт під'їздної дороги до с. Піщане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</si>
  <si>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</si>
  <si>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</si>
  <si>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</si>
  <si>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</si>
  <si>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Освітня субвенція</t>
  </si>
  <si>
    <t>Медична субвенція</t>
  </si>
  <si>
    <t>Код бюджету</t>
  </si>
  <si>
    <t>Директор департаменту фінансів,</t>
  </si>
  <si>
    <t>економіки та інвестицій</t>
  </si>
  <si>
    <t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</si>
  <si>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</si>
  <si>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</si>
  <si>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 здійснення переданих видатків у сфері освіти за рахунок коштів освітньої субвенції</t>
  </si>
  <si>
    <t>на оплату праці з нарахуваннями педагогічних працівників інклюзивно-ресурсних центрів</t>
  </si>
  <si>
    <t>на надання державної підтримки особам з особливими освітніми потребами за рахунок відповідної субвенції з державного бюджету</t>
  </si>
  <si>
    <t>на оплату за проведення корекційно-розвиткових занять і придбання спеціальних засобів корекції для учнів інклюзивних класів (видатки споживання)</t>
  </si>
  <si>
    <t>на придбання спеціальних засобів корекції для учнів спеціальних класів (видатки розвитку)</t>
  </si>
  <si>
    <t>на здійснення переданих видатків у сфері охорони здоров'я за рахунок коштів медичної субвенції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</si>
  <si>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</si>
  <si>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</si>
  <si>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</si>
  <si>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</si>
  <si>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</si>
  <si>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</si>
  <si>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Субвенції та дотації загального фонду</t>
  </si>
  <si>
    <t>Дотації з місцевих бюджетів іншим місцевим бюджетам: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</si>
  <si>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</si>
  <si>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</si>
  <si>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</si>
  <si>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</si>
  <si>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</si>
  <si>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</si>
  <si>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</si>
  <si>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</si>
  <si>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</si>
  <si>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</si>
  <si>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 xml:space="preserve">Субвенції </t>
  </si>
  <si>
    <t>Субвенції</t>
  </si>
  <si>
    <t>Інші бюджети</t>
  </si>
  <si>
    <t>на утримання об’єктів спільного користування на утримання комунальної установи «Сумська міська рятувально-водолазна служба»</t>
  </si>
  <si>
    <t>Кошти, отримані з інших бюджетів:</t>
  </si>
  <si>
    <t>з бюджету с. Бездрик</t>
  </si>
  <si>
    <t>з бюджету с. Миколаївка</t>
  </si>
  <si>
    <t>С.А. Липова</t>
  </si>
  <si>
    <t>9110</t>
  </si>
  <si>
    <t>9770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</si>
  <si>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</si>
  <si>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41040200</t>
  </si>
  <si>
    <t>41033900</t>
  </si>
  <si>
    <t>41034200</t>
  </si>
  <si>
    <t>41050100</t>
  </si>
  <si>
    <t>41050200</t>
  </si>
  <si>
    <t>41050300</t>
  </si>
  <si>
    <t>41050700</t>
  </si>
  <si>
    <t>41051100</t>
  </si>
  <si>
    <t>41051200</t>
  </si>
  <si>
    <t>41051500</t>
  </si>
  <si>
    <t>41052000</t>
  </si>
  <si>
    <t>41053900</t>
  </si>
  <si>
    <t>41053300</t>
  </si>
  <si>
    <t>Додаток № 6</t>
  </si>
  <si>
    <t>«Про міський бюджет м. Суми на 2019 рік»</t>
  </si>
  <si>
    <t>Сумський міський голова</t>
  </si>
  <si>
    <t>О.М. Лисенко</t>
  </si>
  <si>
    <t>Виконавець: Липова С.А</t>
  </si>
  <si>
    <t>до    рішення    Сумської    міської     ради</t>
  </si>
  <si>
    <t>від   19   грудня   2018  року   № 4279 -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</si>
</sst>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3"/>
      <color rgb="FF00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rgb="FF000000"/>
      <name val="Times New Roman"/>
      <family val="1"/>
      <charset val="204"/>
    </font>
    <font>
      <b/>
      <i/>
      <sz val="17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7"/>
      <name val="Times New Roman"/>
      <family val="1"/>
      <charset val="204"/>
    </font>
    <font>
      <b/>
      <sz val="27"/>
      <name val="Times New Roman"/>
      <family val="1"/>
      <charset val="204"/>
    </font>
    <font>
      <b/>
      <sz val="14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textRotation="180"/>
    </xf>
    <xf numFmtId="0" fontId="11" fillId="0" borderId="0" xfId="0" applyFont="1" applyAlignment="1"/>
    <xf numFmtId="0" fontId="9" fillId="0" borderId="0" xfId="0" applyFont="1" applyFill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4" fontId="3" fillId="0" borderId="0" xfId="0" applyNumberFormat="1" applyFont="1" applyFill="1"/>
    <xf numFmtId="0" fontId="12" fillId="0" borderId="0" xfId="0" applyFont="1" applyAlignment="1"/>
    <xf numFmtId="0" fontId="5" fillId="0" borderId="0" xfId="0" applyFont="1" applyAlignment="1">
      <alignment horizontal="center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textRotation="180"/>
    </xf>
    <xf numFmtId="49" fontId="22" fillId="0" borderId="0" xfId="0" applyNumberFormat="1" applyFont="1" applyFill="1"/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23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/>
    <xf numFmtId="0" fontId="2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abSelected="1" view="pageBreakPreview" topLeftCell="Q1" zoomScale="25" zoomScaleNormal="100" zoomScaleSheetLayoutView="25" workbookViewId="0">
      <selection activeCell="AU15" sqref="AU15"/>
    </sheetView>
  </sheetViews>
  <sheetFormatPr defaultRowHeight="18.75" x14ac:dyDescent="0.3"/>
  <cols>
    <col min="1" max="1" width="21.7109375" style="2" customWidth="1"/>
    <col min="2" max="2" width="38.42578125" style="2" customWidth="1"/>
    <col min="3" max="3" width="49.5703125" style="2" customWidth="1"/>
    <col min="4" max="4" width="26.5703125" style="3" customWidth="1"/>
    <col min="5" max="5" width="24.7109375" style="3" customWidth="1"/>
    <col min="6" max="6" width="64.5703125" style="3" customWidth="1"/>
    <col min="7" max="7" width="39.7109375" style="3" customWidth="1"/>
    <col min="8" max="8" width="70.28515625" style="3" customWidth="1"/>
    <col min="9" max="9" width="113.28515625" style="3" customWidth="1"/>
    <col min="10" max="10" width="21.28515625" style="3" customWidth="1"/>
    <col min="11" max="11" width="23.5703125" style="3" customWidth="1"/>
    <col min="12" max="17" width="23" style="3" customWidth="1"/>
    <col min="18" max="18" width="24.7109375" style="3" customWidth="1"/>
    <col min="19" max="19" width="28.140625" style="3" customWidth="1"/>
    <col min="20" max="20" width="38.28515625" style="3" customWidth="1"/>
    <col min="21" max="21" width="23" style="3" customWidth="1"/>
    <col min="22" max="22" width="30.28515625" style="3" customWidth="1"/>
    <col min="23" max="23" width="23" style="3" customWidth="1"/>
    <col min="24" max="24" width="24.7109375" style="3" customWidth="1"/>
    <col min="25" max="25" width="23" style="3" customWidth="1"/>
    <col min="26" max="26" width="24.85546875" style="3" customWidth="1"/>
    <col min="27" max="28" width="23" style="3" customWidth="1"/>
    <col min="29" max="29" width="39.28515625" style="3" customWidth="1"/>
    <col min="30" max="31" width="23" style="3" customWidth="1"/>
    <col min="32" max="34" width="23" style="3" hidden="1" customWidth="1"/>
    <col min="35" max="35" width="23" style="3" customWidth="1"/>
    <col min="36" max="36" width="29.42578125" style="6" customWidth="1"/>
    <col min="37" max="37" width="23.7109375" style="2" customWidth="1"/>
    <col min="38" max="38" width="20.85546875" style="2" customWidth="1"/>
    <col min="39" max="39" width="46.140625" style="2" customWidth="1"/>
    <col min="40" max="40" width="27.5703125" style="7" customWidth="1"/>
    <col min="41" max="41" width="27" style="2" customWidth="1"/>
    <col min="42" max="42" width="24.5703125" style="2" customWidth="1"/>
    <col min="43" max="43" width="18.28515625" style="2" customWidth="1"/>
    <col min="44" max="44" width="24.140625" style="7" customWidth="1"/>
    <col min="45" max="45" width="20.7109375" style="7" customWidth="1"/>
    <col min="46" max="46" width="26" style="7" customWidth="1"/>
    <col min="47" max="50" width="9.140625" style="2"/>
  </cols>
  <sheetData>
    <row r="1" spans="1:47" ht="38.25" x14ac:dyDescent="0.55000000000000004">
      <c r="H1" s="22"/>
      <c r="I1" s="45" t="s">
        <v>79</v>
      </c>
      <c r="J1" s="22"/>
      <c r="K1" s="22"/>
      <c r="L1" s="22"/>
      <c r="M1" s="22"/>
      <c r="AO1" s="22"/>
      <c r="AP1" s="22"/>
      <c r="AQ1" s="22"/>
      <c r="AR1" s="34"/>
      <c r="AS1" s="22"/>
      <c r="AT1" s="22"/>
    </row>
    <row r="2" spans="1:47" ht="38.25" x14ac:dyDescent="0.55000000000000004">
      <c r="H2" s="22"/>
      <c r="I2" s="22" t="s">
        <v>84</v>
      </c>
      <c r="J2" s="22"/>
      <c r="K2" s="22"/>
      <c r="L2" s="22"/>
      <c r="M2" s="22"/>
      <c r="AO2" s="22"/>
      <c r="AP2" s="22"/>
      <c r="AQ2" s="22"/>
      <c r="AR2" s="34"/>
      <c r="AS2" s="22"/>
      <c r="AT2" s="22"/>
    </row>
    <row r="3" spans="1:47" ht="38.25" x14ac:dyDescent="0.55000000000000004">
      <c r="H3" s="22"/>
      <c r="I3" s="22" t="s">
        <v>80</v>
      </c>
      <c r="J3" s="22"/>
      <c r="K3" s="22"/>
      <c r="L3" s="22"/>
      <c r="M3" s="22"/>
      <c r="AO3" s="22"/>
      <c r="AP3" s="22"/>
      <c r="AQ3" s="22"/>
      <c r="AR3" s="34"/>
      <c r="AS3" s="22"/>
      <c r="AT3" s="22"/>
    </row>
    <row r="4" spans="1:47" ht="38.25" x14ac:dyDescent="0.55000000000000004">
      <c r="H4" s="22"/>
      <c r="I4" s="22" t="s">
        <v>85</v>
      </c>
      <c r="J4" s="22"/>
      <c r="K4" s="22"/>
      <c r="L4" s="22"/>
      <c r="M4" s="22"/>
      <c r="AO4" s="22"/>
      <c r="AP4" s="22"/>
      <c r="AQ4" s="22"/>
      <c r="AR4" s="34"/>
      <c r="AS4" s="22"/>
      <c r="AT4" s="22"/>
    </row>
    <row r="5" spans="1:47" ht="25.5" customHeight="1" x14ac:dyDescent="0.5">
      <c r="AP5" s="48"/>
      <c r="AQ5" s="48"/>
      <c r="AR5" s="48"/>
      <c r="AS5" s="48"/>
      <c r="AT5" s="48"/>
    </row>
    <row r="6" spans="1:47" s="2" customFormat="1" ht="42" hidden="1" customHeight="1" x14ac:dyDescent="0.3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6"/>
      <c r="AN6" s="7"/>
      <c r="AP6" s="8"/>
      <c r="AQ6" s="8"/>
      <c r="AR6" s="35"/>
      <c r="AS6" s="8"/>
      <c r="AT6" s="8"/>
    </row>
    <row r="7" spans="1:47" s="2" customFormat="1" ht="67.5" hidden="1" customHeight="1" x14ac:dyDescent="0.3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7" s="2" customFormat="1" ht="27.75" customHeight="1" x14ac:dyDescent="0.45">
      <c r="A8" s="1"/>
      <c r="D8" s="3"/>
      <c r="E8" s="3"/>
      <c r="F8" s="3"/>
      <c r="G8" s="3"/>
      <c r="H8" s="3"/>
      <c r="I8" s="23" t="s">
        <v>10</v>
      </c>
      <c r="J8" s="2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/>
      <c r="AN8" s="7"/>
      <c r="AR8" s="7"/>
      <c r="AS8" s="7"/>
      <c r="AT8" s="20"/>
    </row>
    <row r="9" spans="1:47" s="2" customFormat="1" ht="32.25" customHeight="1" x14ac:dyDescent="0.3">
      <c r="A9" s="50" t="s">
        <v>25</v>
      </c>
      <c r="B9" s="50" t="s">
        <v>0</v>
      </c>
      <c r="C9" s="53" t="s">
        <v>1</v>
      </c>
      <c r="D9" s="54"/>
      <c r="E9" s="54"/>
      <c r="F9" s="54"/>
      <c r="G9" s="54"/>
      <c r="H9" s="54"/>
      <c r="I9" s="54"/>
      <c r="J9" s="54" t="s">
        <v>1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 t="s">
        <v>1</v>
      </c>
      <c r="AC9" s="54"/>
      <c r="AD9" s="54"/>
      <c r="AE9" s="54"/>
      <c r="AF9" s="54"/>
      <c r="AG9" s="54"/>
      <c r="AH9" s="54"/>
      <c r="AI9" s="54"/>
      <c r="AJ9" s="85"/>
      <c r="AK9" s="55" t="s">
        <v>21</v>
      </c>
      <c r="AL9" s="55"/>
      <c r="AM9" s="55"/>
      <c r="AN9" s="55"/>
      <c r="AO9" s="55"/>
      <c r="AP9" s="55"/>
      <c r="AQ9" s="55"/>
      <c r="AR9" s="55"/>
      <c r="AS9" s="55"/>
      <c r="AT9" s="55"/>
    </row>
    <row r="10" spans="1:47" s="2" customFormat="1" ht="36" customHeight="1" x14ac:dyDescent="0.3">
      <c r="A10" s="51"/>
      <c r="B10" s="51"/>
      <c r="C10" s="82" t="s">
        <v>43</v>
      </c>
      <c r="D10" s="83"/>
      <c r="E10" s="83"/>
      <c r="F10" s="83"/>
      <c r="G10" s="83"/>
      <c r="H10" s="83"/>
      <c r="I10" s="84"/>
      <c r="J10" s="82" t="s">
        <v>43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82" t="s">
        <v>43</v>
      </c>
      <c r="AC10" s="83"/>
      <c r="AD10" s="83"/>
      <c r="AE10" s="83"/>
      <c r="AF10" s="83"/>
      <c r="AG10" s="83"/>
      <c r="AH10" s="83"/>
      <c r="AI10" s="84"/>
      <c r="AJ10" s="56" t="s">
        <v>54</v>
      </c>
      <c r="AK10" s="59" t="s">
        <v>8</v>
      </c>
      <c r="AL10" s="60" t="s">
        <v>55</v>
      </c>
      <c r="AM10" s="61"/>
      <c r="AN10" s="61"/>
      <c r="AO10" s="61"/>
      <c r="AP10" s="61"/>
      <c r="AQ10" s="61"/>
      <c r="AR10" s="61"/>
      <c r="AS10" s="62"/>
      <c r="AT10" s="67" t="s">
        <v>54</v>
      </c>
    </row>
    <row r="11" spans="1:47" s="2" customFormat="1" ht="26.25" customHeight="1" x14ac:dyDescent="0.3">
      <c r="A11" s="51"/>
      <c r="B11" s="51"/>
      <c r="C11" s="59" t="s">
        <v>44</v>
      </c>
      <c r="D11" s="66" t="s">
        <v>22</v>
      </c>
      <c r="E11" s="66"/>
      <c r="F11" s="66" t="s">
        <v>56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 t="s">
        <v>40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57"/>
      <c r="AK11" s="59"/>
      <c r="AL11" s="63"/>
      <c r="AM11" s="64"/>
      <c r="AN11" s="64"/>
      <c r="AO11" s="64"/>
      <c r="AP11" s="64"/>
      <c r="AQ11" s="64"/>
      <c r="AR11" s="64"/>
      <c r="AS11" s="65"/>
      <c r="AT11" s="68"/>
    </row>
    <row r="12" spans="1:47" s="2" customFormat="1" ht="30.75" customHeight="1" x14ac:dyDescent="0.3">
      <c r="A12" s="51"/>
      <c r="B12" s="51"/>
      <c r="C12" s="59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 t="s">
        <v>41</v>
      </c>
      <c r="U12" s="66"/>
      <c r="V12" s="66"/>
      <c r="W12" s="66"/>
      <c r="X12" s="66"/>
      <c r="Y12" s="66"/>
      <c r="Z12" s="66"/>
      <c r="AA12" s="66"/>
      <c r="AB12" s="66"/>
      <c r="AC12" s="66" t="s">
        <v>59</v>
      </c>
      <c r="AD12" s="66"/>
      <c r="AE12" s="66"/>
      <c r="AF12" s="66"/>
      <c r="AG12" s="66"/>
      <c r="AH12" s="66"/>
      <c r="AI12" s="66"/>
      <c r="AJ12" s="57"/>
      <c r="AK12" s="59"/>
      <c r="AL12" s="59" t="s">
        <v>13</v>
      </c>
      <c r="AM12" s="59"/>
      <c r="AN12" s="59"/>
      <c r="AO12" s="59" t="s">
        <v>17</v>
      </c>
      <c r="AP12" s="59"/>
      <c r="AQ12" s="59"/>
      <c r="AR12" s="59"/>
      <c r="AS12" s="70" t="s">
        <v>53</v>
      </c>
      <c r="AT12" s="68"/>
    </row>
    <row r="13" spans="1:47" s="2" customFormat="1" ht="36.75" customHeight="1" x14ac:dyDescent="0.3">
      <c r="A13" s="51"/>
      <c r="B13" s="51"/>
      <c r="C13" s="59" t="s">
        <v>45</v>
      </c>
      <c r="D13" s="66" t="s">
        <v>23</v>
      </c>
      <c r="E13" s="66" t="s">
        <v>24</v>
      </c>
      <c r="F13" s="66" t="s">
        <v>65</v>
      </c>
      <c r="G13" s="66" t="s">
        <v>28</v>
      </c>
      <c r="H13" s="66" t="s">
        <v>29</v>
      </c>
      <c r="I13" s="66" t="s">
        <v>30</v>
      </c>
      <c r="J13" s="66" t="s">
        <v>31</v>
      </c>
      <c r="K13" s="66" t="s">
        <v>14</v>
      </c>
      <c r="L13" s="66" t="s">
        <v>33</v>
      </c>
      <c r="M13" s="66" t="s">
        <v>14</v>
      </c>
      <c r="N13" s="66"/>
      <c r="O13" s="66" t="s">
        <v>36</v>
      </c>
      <c r="P13" s="66" t="s">
        <v>14</v>
      </c>
      <c r="Q13" s="66"/>
      <c r="R13" s="66" t="s">
        <v>39</v>
      </c>
      <c r="S13" s="81" t="s">
        <v>16</v>
      </c>
      <c r="T13" s="66" t="s">
        <v>46</v>
      </c>
      <c r="U13" s="66" t="s">
        <v>47</v>
      </c>
      <c r="V13" s="66" t="s">
        <v>48</v>
      </c>
      <c r="W13" s="66" t="s">
        <v>49</v>
      </c>
      <c r="X13" s="66" t="s">
        <v>50</v>
      </c>
      <c r="Y13" s="66" t="s">
        <v>51</v>
      </c>
      <c r="Z13" s="66" t="s">
        <v>42</v>
      </c>
      <c r="AA13" s="66" t="s">
        <v>52</v>
      </c>
      <c r="AB13" s="81" t="s">
        <v>16</v>
      </c>
      <c r="AC13" s="71" t="s">
        <v>58</v>
      </c>
      <c r="AD13" s="74" t="s">
        <v>14</v>
      </c>
      <c r="AE13" s="75"/>
      <c r="AF13" s="75"/>
      <c r="AG13" s="75"/>
      <c r="AH13" s="76"/>
      <c r="AI13" s="73" t="s">
        <v>16</v>
      </c>
      <c r="AJ13" s="57"/>
      <c r="AK13" s="59" t="s">
        <v>11</v>
      </c>
      <c r="AL13" s="59" t="s">
        <v>12</v>
      </c>
      <c r="AM13" s="43" t="s">
        <v>14</v>
      </c>
      <c r="AN13" s="70" t="s">
        <v>16</v>
      </c>
      <c r="AO13" s="59" t="s">
        <v>12</v>
      </c>
      <c r="AP13" s="59" t="s">
        <v>14</v>
      </c>
      <c r="AQ13" s="59"/>
      <c r="AR13" s="70" t="s">
        <v>16</v>
      </c>
      <c r="AS13" s="70"/>
      <c r="AT13" s="68"/>
    </row>
    <row r="14" spans="1:47" s="2" customFormat="1" ht="19.5" customHeight="1" x14ac:dyDescent="0.3">
      <c r="A14" s="51"/>
      <c r="B14" s="51"/>
      <c r="C14" s="5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81"/>
      <c r="T14" s="66"/>
      <c r="U14" s="66"/>
      <c r="V14" s="66"/>
      <c r="W14" s="66"/>
      <c r="X14" s="66"/>
      <c r="Y14" s="66"/>
      <c r="Z14" s="66"/>
      <c r="AA14" s="66"/>
      <c r="AB14" s="81"/>
      <c r="AC14" s="71"/>
      <c r="AD14" s="71" t="s">
        <v>60</v>
      </c>
      <c r="AE14" s="71" t="s">
        <v>61</v>
      </c>
      <c r="AF14" s="73"/>
      <c r="AG14" s="73"/>
      <c r="AH14" s="73"/>
      <c r="AI14" s="71"/>
      <c r="AJ14" s="57"/>
      <c r="AK14" s="59"/>
      <c r="AL14" s="59"/>
      <c r="AM14" s="59" t="s">
        <v>15</v>
      </c>
      <c r="AN14" s="70"/>
      <c r="AO14" s="59"/>
      <c r="AP14" s="59" t="s">
        <v>19</v>
      </c>
      <c r="AQ14" s="59" t="s">
        <v>18</v>
      </c>
      <c r="AR14" s="70"/>
      <c r="AS14" s="70"/>
      <c r="AT14" s="68"/>
    </row>
    <row r="15" spans="1:47" s="2" customFormat="1" ht="408.75" customHeight="1" x14ac:dyDescent="0.3">
      <c r="A15" s="52"/>
      <c r="B15" s="52"/>
      <c r="C15" s="59"/>
      <c r="D15" s="66"/>
      <c r="E15" s="66"/>
      <c r="F15" s="66"/>
      <c r="G15" s="66"/>
      <c r="H15" s="66"/>
      <c r="I15" s="66"/>
      <c r="J15" s="66"/>
      <c r="K15" s="44" t="s">
        <v>32</v>
      </c>
      <c r="L15" s="66"/>
      <c r="M15" s="44" t="s">
        <v>34</v>
      </c>
      <c r="N15" s="44" t="s">
        <v>35</v>
      </c>
      <c r="O15" s="66"/>
      <c r="P15" s="44" t="s">
        <v>37</v>
      </c>
      <c r="Q15" s="44" t="s">
        <v>38</v>
      </c>
      <c r="R15" s="66"/>
      <c r="S15" s="81"/>
      <c r="T15" s="66"/>
      <c r="U15" s="66"/>
      <c r="V15" s="66"/>
      <c r="W15" s="66"/>
      <c r="X15" s="66"/>
      <c r="Y15" s="66"/>
      <c r="Z15" s="66"/>
      <c r="AA15" s="66"/>
      <c r="AB15" s="81"/>
      <c r="AC15" s="72"/>
      <c r="AD15" s="72"/>
      <c r="AE15" s="72"/>
      <c r="AF15" s="72"/>
      <c r="AG15" s="72"/>
      <c r="AH15" s="72"/>
      <c r="AI15" s="72"/>
      <c r="AJ15" s="58"/>
      <c r="AK15" s="59"/>
      <c r="AL15" s="59"/>
      <c r="AM15" s="59"/>
      <c r="AN15" s="70"/>
      <c r="AO15" s="59"/>
      <c r="AP15" s="59"/>
      <c r="AQ15" s="59"/>
      <c r="AR15" s="70"/>
      <c r="AS15" s="70"/>
      <c r="AT15" s="69"/>
      <c r="AU15" s="21"/>
    </row>
    <row r="16" spans="1:47" s="40" customFormat="1" ht="39" customHeight="1" x14ac:dyDescent="0.3">
      <c r="A16" s="36"/>
      <c r="B16" s="36"/>
      <c r="C16" s="37" t="s">
        <v>66</v>
      </c>
      <c r="D16" s="37" t="s">
        <v>67</v>
      </c>
      <c r="E16" s="37" t="s">
        <v>68</v>
      </c>
      <c r="F16" s="37" t="s">
        <v>69</v>
      </c>
      <c r="G16" s="37" t="s">
        <v>70</v>
      </c>
      <c r="H16" s="37" t="s">
        <v>71</v>
      </c>
      <c r="I16" s="37" t="s">
        <v>72</v>
      </c>
      <c r="J16" s="37" t="s">
        <v>73</v>
      </c>
      <c r="K16" s="37"/>
      <c r="L16" s="37" t="s">
        <v>74</v>
      </c>
      <c r="M16" s="37"/>
      <c r="N16" s="37"/>
      <c r="O16" s="37" t="s">
        <v>75</v>
      </c>
      <c r="P16" s="37"/>
      <c r="Q16" s="37"/>
      <c r="R16" s="37" t="s">
        <v>76</v>
      </c>
      <c r="S16" s="37"/>
      <c r="T16" s="77" t="s">
        <v>77</v>
      </c>
      <c r="U16" s="78"/>
      <c r="V16" s="78"/>
      <c r="W16" s="78"/>
      <c r="X16" s="78"/>
      <c r="Y16" s="78"/>
      <c r="Z16" s="78"/>
      <c r="AA16" s="79"/>
      <c r="AB16" s="38"/>
      <c r="AC16" s="38" t="s">
        <v>78</v>
      </c>
      <c r="AD16" s="38"/>
      <c r="AE16" s="38"/>
      <c r="AF16" s="38"/>
      <c r="AG16" s="38"/>
      <c r="AH16" s="38"/>
      <c r="AI16" s="38"/>
      <c r="AJ16" s="38"/>
      <c r="AK16" s="37" t="s">
        <v>63</v>
      </c>
      <c r="AL16" s="37" t="s">
        <v>64</v>
      </c>
      <c r="AM16" s="37"/>
      <c r="AN16" s="37" t="s">
        <v>64</v>
      </c>
      <c r="AO16" s="37"/>
      <c r="AP16" s="37"/>
      <c r="AQ16" s="37"/>
      <c r="AR16" s="36"/>
      <c r="AS16" s="36"/>
      <c r="AT16" s="36"/>
      <c r="AU16" s="39"/>
    </row>
    <row r="17" spans="1:50" s="2" customFormat="1" ht="49.5" customHeight="1" x14ac:dyDescent="0.3">
      <c r="A17" s="43">
        <v>18201100000</v>
      </c>
      <c r="B17" s="41" t="s">
        <v>20</v>
      </c>
      <c r="C17" s="11">
        <v>3474230</v>
      </c>
      <c r="D17" s="9">
        <v>311100800</v>
      </c>
      <c r="E17" s="9">
        <v>194686700</v>
      </c>
      <c r="F17" s="9">
        <v>283223940</v>
      </c>
      <c r="G17" s="9">
        <v>352400</v>
      </c>
      <c r="H17" s="9">
        <v>339093600</v>
      </c>
      <c r="I17" s="9">
        <v>3600900</v>
      </c>
      <c r="J17" s="9">
        <v>1178720</v>
      </c>
      <c r="K17" s="9">
        <v>1178720</v>
      </c>
      <c r="L17" s="9">
        <v>1167849</v>
      </c>
      <c r="M17" s="9">
        <v>1033063</v>
      </c>
      <c r="N17" s="9">
        <v>134786</v>
      </c>
      <c r="O17" s="9">
        <v>15070130</v>
      </c>
      <c r="P17" s="9">
        <v>10489630</v>
      </c>
      <c r="Q17" s="9">
        <v>4580500</v>
      </c>
      <c r="R17" s="9">
        <v>1465420</v>
      </c>
      <c r="S17" s="10">
        <f>F17+G17+H17+I17+J17+L17+O17+R17</f>
        <v>645152959</v>
      </c>
      <c r="T17" s="9">
        <v>61200</v>
      </c>
      <c r="U17" s="9">
        <v>19700</v>
      </c>
      <c r="V17" s="9">
        <v>317300</v>
      </c>
      <c r="W17" s="9">
        <v>680</v>
      </c>
      <c r="X17" s="9">
        <v>686000</v>
      </c>
      <c r="Y17" s="9">
        <v>215500</v>
      </c>
      <c r="Z17" s="9">
        <v>205040</v>
      </c>
      <c r="AA17" s="9">
        <v>25600</v>
      </c>
      <c r="AB17" s="10">
        <f>AA17+Z17+Y17+X17+W17+V17+U17+T17</f>
        <v>1531020</v>
      </c>
      <c r="AC17" s="9">
        <f>AD17+AE17+AF17+AG17+AH17</f>
        <v>37510</v>
      </c>
      <c r="AD17" s="9">
        <v>16880</v>
      </c>
      <c r="AE17" s="9">
        <v>20630</v>
      </c>
      <c r="AF17" s="9"/>
      <c r="AG17" s="9"/>
      <c r="AH17" s="9"/>
      <c r="AI17" s="10">
        <f>AC17</f>
        <v>37510</v>
      </c>
      <c r="AJ17" s="10">
        <f>AI17+AB17+E17+C17+D17+S17</f>
        <v>1155983219</v>
      </c>
      <c r="AK17" s="11"/>
      <c r="AL17" s="11">
        <f t="shared" ref="AL17:AL18" si="0">AM17</f>
        <v>0</v>
      </c>
      <c r="AM17" s="11"/>
      <c r="AN17" s="12">
        <f>AL17</f>
        <v>0</v>
      </c>
      <c r="AO17" s="13">
        <f>AP17+AQ17</f>
        <v>0</v>
      </c>
      <c r="AP17" s="11"/>
      <c r="AQ17" s="11"/>
      <c r="AR17" s="14">
        <f>AO17</f>
        <v>0</v>
      </c>
      <c r="AS17" s="14">
        <f>AN17+AR17</f>
        <v>0</v>
      </c>
      <c r="AT17" s="14">
        <f>AS17+AK17</f>
        <v>0</v>
      </c>
    </row>
    <row r="18" spans="1:50" s="2" customFormat="1" ht="40.5" customHeight="1" x14ac:dyDescent="0.3">
      <c r="A18" s="43"/>
      <c r="B18" s="41" t="s">
        <v>4</v>
      </c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>
        <f t="shared" ref="S18:S22" si="1">F18+G18+H18+I18+J18+L18+O18+R18</f>
        <v>0</v>
      </c>
      <c r="T18" s="9"/>
      <c r="U18" s="9"/>
      <c r="V18" s="9"/>
      <c r="W18" s="9"/>
      <c r="X18" s="9"/>
      <c r="Y18" s="9"/>
      <c r="Z18" s="9"/>
      <c r="AA18" s="9"/>
      <c r="AB18" s="10">
        <f t="shared" ref="AB18:AB22" si="2">AA18+Z18+Y18+X18+W18+V18+U18+T18</f>
        <v>0</v>
      </c>
      <c r="AC18" s="9">
        <f t="shared" ref="AC18:AC24" si="3">AD18+AE18+AF18+AG18+AH18</f>
        <v>0</v>
      </c>
      <c r="AD18" s="9"/>
      <c r="AE18" s="9"/>
      <c r="AF18" s="9"/>
      <c r="AG18" s="9"/>
      <c r="AH18" s="9"/>
      <c r="AI18" s="10">
        <f t="shared" ref="AI18:AI24" si="4">AC18</f>
        <v>0</v>
      </c>
      <c r="AJ18" s="10">
        <f t="shared" ref="AJ18:AJ22" si="5">AI18+AB18+E18+C18+D18+S18</f>
        <v>0</v>
      </c>
      <c r="AK18" s="11">
        <v>111090200</v>
      </c>
      <c r="AL18" s="11">
        <f t="shared" si="0"/>
        <v>0</v>
      </c>
      <c r="AM18" s="11"/>
      <c r="AN18" s="12">
        <f>AL18</f>
        <v>0</v>
      </c>
      <c r="AO18" s="13">
        <f t="shared" ref="AO18:AO22" si="6">AP18+AQ18</f>
        <v>0</v>
      </c>
      <c r="AP18" s="11"/>
      <c r="AQ18" s="11"/>
      <c r="AR18" s="14">
        <f t="shared" ref="AR18:AR22" si="7">AO18</f>
        <v>0</v>
      </c>
      <c r="AS18" s="14">
        <f t="shared" ref="AS18:AS24" si="8">AN18+AR18</f>
        <v>0</v>
      </c>
      <c r="AT18" s="14">
        <f t="shared" ref="AT18:AT24" si="9">AS18+AK18</f>
        <v>111090200</v>
      </c>
    </row>
    <row r="19" spans="1:50" ht="52.5" customHeight="1" x14ac:dyDescent="0.3">
      <c r="A19" s="43">
        <v>18100000000</v>
      </c>
      <c r="B19" s="41" t="s">
        <v>5</v>
      </c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10">
        <f t="shared" si="2"/>
        <v>0</v>
      </c>
      <c r="AC19" s="9">
        <f t="shared" si="3"/>
        <v>0</v>
      </c>
      <c r="AD19" s="9"/>
      <c r="AE19" s="9"/>
      <c r="AF19" s="9"/>
      <c r="AG19" s="9"/>
      <c r="AH19" s="9"/>
      <c r="AI19" s="10">
        <f t="shared" si="4"/>
        <v>0</v>
      </c>
      <c r="AJ19" s="10">
        <f t="shared" si="5"/>
        <v>0</v>
      </c>
      <c r="AK19" s="11"/>
      <c r="AL19" s="11">
        <f>AM19</f>
        <v>664000</v>
      </c>
      <c r="AM19" s="11">
        <v>664000</v>
      </c>
      <c r="AN19" s="12">
        <f>AL19</f>
        <v>664000</v>
      </c>
      <c r="AO19" s="13">
        <f t="shared" si="6"/>
        <v>0</v>
      </c>
      <c r="AP19" s="11"/>
      <c r="AQ19" s="11"/>
      <c r="AR19" s="14">
        <f t="shared" si="7"/>
        <v>0</v>
      </c>
      <c r="AS19" s="14">
        <f t="shared" si="8"/>
        <v>664000</v>
      </c>
      <c r="AT19" s="14">
        <f t="shared" si="9"/>
        <v>664000</v>
      </c>
    </row>
    <row r="20" spans="1:50" ht="45.75" customHeight="1" x14ac:dyDescent="0.3">
      <c r="A20" s="43"/>
      <c r="B20" s="41" t="s">
        <v>57</v>
      </c>
      <c r="C20" s="11">
        <f>C21+C22+C23+C24</f>
        <v>0</v>
      </c>
      <c r="D20" s="11">
        <f t="shared" ref="D20:AR20" si="10">D21+D22+D23+D24</f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0"/>
        <v>0</v>
      </c>
      <c r="L20" s="11">
        <f t="shared" si="10"/>
        <v>0</v>
      </c>
      <c r="M20" s="11">
        <f t="shared" si="10"/>
        <v>0</v>
      </c>
      <c r="N20" s="11">
        <f t="shared" si="10"/>
        <v>0</v>
      </c>
      <c r="O20" s="11">
        <f t="shared" si="10"/>
        <v>0</v>
      </c>
      <c r="P20" s="11">
        <f t="shared" si="10"/>
        <v>0</v>
      </c>
      <c r="Q20" s="11">
        <f t="shared" si="10"/>
        <v>0</v>
      </c>
      <c r="R20" s="11">
        <f t="shared" si="10"/>
        <v>0</v>
      </c>
      <c r="S20" s="12">
        <f t="shared" si="10"/>
        <v>0</v>
      </c>
      <c r="T20" s="11">
        <f t="shared" si="10"/>
        <v>0</v>
      </c>
      <c r="U20" s="11">
        <f t="shared" si="10"/>
        <v>0</v>
      </c>
      <c r="V20" s="11">
        <f t="shared" si="10"/>
        <v>0</v>
      </c>
      <c r="W20" s="11">
        <f t="shared" si="10"/>
        <v>0</v>
      </c>
      <c r="X20" s="11">
        <f t="shared" si="10"/>
        <v>0</v>
      </c>
      <c r="Y20" s="11">
        <f t="shared" si="10"/>
        <v>0</v>
      </c>
      <c r="Z20" s="11">
        <f t="shared" si="10"/>
        <v>0</v>
      </c>
      <c r="AA20" s="11">
        <f t="shared" si="10"/>
        <v>0</v>
      </c>
      <c r="AB20" s="12">
        <f t="shared" si="10"/>
        <v>0</v>
      </c>
      <c r="AC20" s="9">
        <f t="shared" ref="AC20" si="11">AD20+AE20+AI20</f>
        <v>0</v>
      </c>
      <c r="AD20" s="11">
        <f t="shared" si="10"/>
        <v>0</v>
      </c>
      <c r="AE20" s="11">
        <f t="shared" si="10"/>
        <v>0</v>
      </c>
      <c r="AF20" s="11">
        <f t="shared" si="10"/>
        <v>0</v>
      </c>
      <c r="AG20" s="11">
        <f t="shared" si="10"/>
        <v>0</v>
      </c>
      <c r="AH20" s="11">
        <f t="shared" si="10"/>
        <v>0</v>
      </c>
      <c r="AI20" s="12">
        <f t="shared" si="10"/>
        <v>0</v>
      </c>
      <c r="AJ20" s="12">
        <f t="shared" si="10"/>
        <v>0</v>
      </c>
      <c r="AK20" s="11">
        <f t="shared" si="10"/>
        <v>0</v>
      </c>
      <c r="AL20" s="11">
        <f t="shared" si="10"/>
        <v>0</v>
      </c>
      <c r="AM20" s="11">
        <f t="shared" si="10"/>
        <v>0</v>
      </c>
      <c r="AN20" s="12">
        <f t="shared" si="10"/>
        <v>0</v>
      </c>
      <c r="AO20" s="11">
        <f t="shared" si="10"/>
        <v>7500000</v>
      </c>
      <c r="AP20" s="11">
        <f t="shared" si="10"/>
        <v>7000000</v>
      </c>
      <c r="AQ20" s="11">
        <f t="shared" si="10"/>
        <v>500000</v>
      </c>
      <c r="AR20" s="12">
        <f t="shared" si="10"/>
        <v>7500000</v>
      </c>
      <c r="AS20" s="14">
        <f t="shared" si="8"/>
        <v>7500000</v>
      </c>
      <c r="AT20" s="14">
        <f t="shared" si="9"/>
        <v>7500000</v>
      </c>
    </row>
    <row r="21" spans="1:50" s="32" customFormat="1" ht="73.5" customHeight="1" x14ac:dyDescent="0.3">
      <c r="A21" s="24">
        <v>18527000000</v>
      </c>
      <c r="B21" s="42" t="s">
        <v>7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0">
        <f t="shared" si="1"/>
        <v>0</v>
      </c>
      <c r="T21" s="26"/>
      <c r="U21" s="26"/>
      <c r="V21" s="26"/>
      <c r="W21" s="26"/>
      <c r="X21" s="26"/>
      <c r="Y21" s="26"/>
      <c r="Z21" s="26"/>
      <c r="AA21" s="26"/>
      <c r="AB21" s="10">
        <f t="shared" si="2"/>
        <v>0</v>
      </c>
      <c r="AC21" s="9">
        <f t="shared" si="3"/>
        <v>0</v>
      </c>
      <c r="AD21" s="26"/>
      <c r="AE21" s="26"/>
      <c r="AF21" s="26"/>
      <c r="AG21" s="26"/>
      <c r="AH21" s="26"/>
      <c r="AI21" s="10">
        <f t="shared" si="4"/>
        <v>0</v>
      </c>
      <c r="AJ21" s="10">
        <f t="shared" si="5"/>
        <v>0</v>
      </c>
      <c r="AK21" s="25"/>
      <c r="AL21" s="25">
        <f t="shared" ref="AL21:AL22" si="12">AM21</f>
        <v>0</v>
      </c>
      <c r="AM21" s="25"/>
      <c r="AN21" s="28">
        <f>AL21</f>
        <v>0</v>
      </c>
      <c r="AO21" s="29">
        <f t="shared" si="6"/>
        <v>7000000</v>
      </c>
      <c r="AP21" s="25">
        <v>7000000</v>
      </c>
      <c r="AQ21" s="25"/>
      <c r="AR21" s="30">
        <f t="shared" si="7"/>
        <v>7000000</v>
      </c>
      <c r="AS21" s="14">
        <f t="shared" si="8"/>
        <v>7000000</v>
      </c>
      <c r="AT21" s="14">
        <f t="shared" si="9"/>
        <v>7000000</v>
      </c>
      <c r="AU21" s="31"/>
      <c r="AV21" s="31"/>
      <c r="AW21" s="31"/>
      <c r="AX21" s="31"/>
    </row>
    <row r="22" spans="1:50" s="32" customFormat="1" ht="41.25" customHeight="1" x14ac:dyDescent="0.3">
      <c r="A22" s="24">
        <v>18201501000</v>
      </c>
      <c r="B22" s="42" t="s">
        <v>6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0">
        <f t="shared" si="1"/>
        <v>0</v>
      </c>
      <c r="T22" s="26"/>
      <c r="U22" s="26"/>
      <c r="V22" s="26"/>
      <c r="W22" s="26"/>
      <c r="X22" s="26"/>
      <c r="Y22" s="26"/>
      <c r="Z22" s="26"/>
      <c r="AA22" s="26"/>
      <c r="AB22" s="10">
        <f t="shared" si="2"/>
        <v>0</v>
      </c>
      <c r="AC22" s="9">
        <f t="shared" si="3"/>
        <v>0</v>
      </c>
      <c r="AD22" s="26"/>
      <c r="AE22" s="26"/>
      <c r="AF22" s="26"/>
      <c r="AG22" s="26"/>
      <c r="AH22" s="26"/>
      <c r="AI22" s="10">
        <f t="shared" si="4"/>
        <v>0</v>
      </c>
      <c r="AJ22" s="10">
        <f t="shared" si="5"/>
        <v>0</v>
      </c>
      <c r="AK22" s="25"/>
      <c r="AL22" s="25">
        <f t="shared" si="12"/>
        <v>0</v>
      </c>
      <c r="AM22" s="25"/>
      <c r="AN22" s="28">
        <f>AL22</f>
        <v>0</v>
      </c>
      <c r="AO22" s="29">
        <f t="shared" si="6"/>
        <v>500000</v>
      </c>
      <c r="AP22" s="25"/>
      <c r="AQ22" s="25">
        <v>500000</v>
      </c>
      <c r="AR22" s="30">
        <f t="shared" si="7"/>
        <v>500000</v>
      </c>
      <c r="AS22" s="14">
        <f t="shared" si="8"/>
        <v>500000</v>
      </c>
      <c r="AT22" s="14">
        <f t="shared" si="9"/>
        <v>500000</v>
      </c>
      <c r="AU22" s="31"/>
      <c r="AV22" s="31"/>
      <c r="AW22" s="31"/>
      <c r="AX22" s="31"/>
    </row>
    <row r="23" spans="1:50" s="32" customFormat="1" ht="32.25" hidden="1" customHeight="1" x14ac:dyDescent="0.3">
      <c r="A23" s="24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  <c r="T23" s="26"/>
      <c r="U23" s="26"/>
      <c r="V23" s="26"/>
      <c r="W23" s="26"/>
      <c r="X23" s="26"/>
      <c r="Y23" s="26"/>
      <c r="Z23" s="26"/>
      <c r="AA23" s="26"/>
      <c r="AB23" s="27"/>
      <c r="AC23" s="9">
        <f t="shared" si="3"/>
        <v>0</v>
      </c>
      <c r="AD23" s="26"/>
      <c r="AE23" s="26"/>
      <c r="AF23" s="26"/>
      <c r="AG23" s="26"/>
      <c r="AH23" s="26"/>
      <c r="AI23" s="10">
        <f t="shared" si="4"/>
        <v>0</v>
      </c>
      <c r="AJ23" s="27"/>
      <c r="AK23" s="25"/>
      <c r="AL23" s="25"/>
      <c r="AM23" s="25"/>
      <c r="AN23" s="28"/>
      <c r="AO23" s="29"/>
      <c r="AP23" s="25"/>
      <c r="AQ23" s="25"/>
      <c r="AR23" s="30"/>
      <c r="AS23" s="14">
        <f t="shared" si="8"/>
        <v>0</v>
      </c>
      <c r="AT23" s="14">
        <f t="shared" si="9"/>
        <v>0</v>
      </c>
      <c r="AU23" s="31"/>
      <c r="AV23" s="31"/>
      <c r="AW23" s="31"/>
      <c r="AX23" s="31"/>
    </row>
    <row r="24" spans="1:50" s="32" customFormat="1" ht="32.25" hidden="1" customHeight="1" x14ac:dyDescent="0.3">
      <c r="A24" s="24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T24" s="26"/>
      <c r="U24" s="26"/>
      <c r="V24" s="26"/>
      <c r="W24" s="26"/>
      <c r="X24" s="26"/>
      <c r="Y24" s="26"/>
      <c r="Z24" s="26"/>
      <c r="AA24" s="26"/>
      <c r="AB24" s="27"/>
      <c r="AC24" s="9">
        <f t="shared" si="3"/>
        <v>0</v>
      </c>
      <c r="AD24" s="26"/>
      <c r="AE24" s="26"/>
      <c r="AF24" s="26"/>
      <c r="AG24" s="26"/>
      <c r="AH24" s="26"/>
      <c r="AI24" s="10">
        <f t="shared" si="4"/>
        <v>0</v>
      </c>
      <c r="AJ24" s="27"/>
      <c r="AK24" s="25"/>
      <c r="AL24" s="25"/>
      <c r="AM24" s="25"/>
      <c r="AN24" s="28"/>
      <c r="AO24" s="29"/>
      <c r="AP24" s="25"/>
      <c r="AQ24" s="25"/>
      <c r="AR24" s="30"/>
      <c r="AS24" s="14">
        <f t="shared" si="8"/>
        <v>0</v>
      </c>
      <c r="AT24" s="14">
        <f t="shared" si="9"/>
        <v>0</v>
      </c>
      <c r="AU24" s="31"/>
      <c r="AV24" s="31"/>
      <c r="AW24" s="31"/>
      <c r="AX24" s="31"/>
    </row>
    <row r="25" spans="1:50" s="5" customFormat="1" ht="33.75" customHeight="1" x14ac:dyDescent="0.3">
      <c r="A25" s="46" t="s">
        <v>2</v>
      </c>
      <c r="B25" s="46" t="s">
        <v>3</v>
      </c>
      <c r="C25" s="10">
        <f>C17+C18+C19+C20</f>
        <v>3474230</v>
      </c>
      <c r="D25" s="10">
        <f t="shared" ref="D25:AT25" si="13">D17+D18+D19+D20</f>
        <v>311100800</v>
      </c>
      <c r="E25" s="10">
        <f t="shared" si="13"/>
        <v>194686700</v>
      </c>
      <c r="F25" s="10">
        <f t="shared" si="13"/>
        <v>283223940</v>
      </c>
      <c r="G25" s="10">
        <f t="shared" si="13"/>
        <v>352400</v>
      </c>
      <c r="H25" s="10">
        <f t="shared" si="13"/>
        <v>339093600</v>
      </c>
      <c r="I25" s="10">
        <f t="shared" si="13"/>
        <v>3600900</v>
      </c>
      <c r="J25" s="10">
        <f t="shared" si="13"/>
        <v>1178720</v>
      </c>
      <c r="K25" s="10">
        <f t="shared" si="13"/>
        <v>1178720</v>
      </c>
      <c r="L25" s="10">
        <f t="shared" si="13"/>
        <v>1167849</v>
      </c>
      <c r="M25" s="10">
        <f t="shared" si="13"/>
        <v>1033063</v>
      </c>
      <c r="N25" s="10">
        <f t="shared" si="13"/>
        <v>134786</v>
      </c>
      <c r="O25" s="10">
        <f t="shared" si="13"/>
        <v>15070130</v>
      </c>
      <c r="P25" s="10">
        <f t="shared" si="13"/>
        <v>10489630</v>
      </c>
      <c r="Q25" s="10">
        <f t="shared" si="13"/>
        <v>4580500</v>
      </c>
      <c r="R25" s="10">
        <f t="shared" si="13"/>
        <v>1465420</v>
      </c>
      <c r="S25" s="10">
        <f t="shared" si="13"/>
        <v>645152959</v>
      </c>
      <c r="T25" s="10">
        <f t="shared" si="13"/>
        <v>61200</v>
      </c>
      <c r="U25" s="10">
        <f t="shared" si="13"/>
        <v>19700</v>
      </c>
      <c r="V25" s="10">
        <f t="shared" si="13"/>
        <v>317300</v>
      </c>
      <c r="W25" s="10">
        <f t="shared" si="13"/>
        <v>680</v>
      </c>
      <c r="X25" s="10">
        <f t="shared" si="13"/>
        <v>686000</v>
      </c>
      <c r="Y25" s="10">
        <f t="shared" si="13"/>
        <v>215500</v>
      </c>
      <c r="Z25" s="10">
        <f t="shared" si="13"/>
        <v>205040</v>
      </c>
      <c r="AA25" s="10">
        <f t="shared" si="13"/>
        <v>25600</v>
      </c>
      <c r="AB25" s="10">
        <f t="shared" si="13"/>
        <v>1531020</v>
      </c>
      <c r="AC25" s="10">
        <f t="shared" si="13"/>
        <v>37510</v>
      </c>
      <c r="AD25" s="10">
        <f t="shared" si="13"/>
        <v>16880</v>
      </c>
      <c r="AE25" s="10">
        <f t="shared" si="13"/>
        <v>20630</v>
      </c>
      <c r="AF25" s="10">
        <f t="shared" si="13"/>
        <v>0</v>
      </c>
      <c r="AG25" s="10">
        <f t="shared" si="13"/>
        <v>0</v>
      </c>
      <c r="AH25" s="10">
        <f t="shared" si="13"/>
        <v>0</v>
      </c>
      <c r="AI25" s="10">
        <f t="shared" si="13"/>
        <v>37510</v>
      </c>
      <c r="AJ25" s="10">
        <f t="shared" si="13"/>
        <v>1155983219</v>
      </c>
      <c r="AK25" s="10">
        <f t="shared" si="13"/>
        <v>111090200</v>
      </c>
      <c r="AL25" s="10">
        <f t="shared" si="13"/>
        <v>664000</v>
      </c>
      <c r="AM25" s="10">
        <f t="shared" si="13"/>
        <v>664000</v>
      </c>
      <c r="AN25" s="10">
        <f t="shared" si="13"/>
        <v>664000</v>
      </c>
      <c r="AO25" s="10">
        <f t="shared" si="13"/>
        <v>7500000</v>
      </c>
      <c r="AP25" s="10">
        <f t="shared" si="13"/>
        <v>7000000</v>
      </c>
      <c r="AQ25" s="10">
        <f t="shared" si="13"/>
        <v>500000</v>
      </c>
      <c r="AR25" s="10">
        <f t="shared" si="13"/>
        <v>7500000</v>
      </c>
      <c r="AS25" s="10">
        <f t="shared" si="13"/>
        <v>8164000</v>
      </c>
      <c r="AT25" s="10">
        <f t="shared" si="13"/>
        <v>119254200</v>
      </c>
      <c r="AU25" s="4"/>
      <c r="AV25" s="4"/>
      <c r="AW25" s="4"/>
      <c r="AX25" s="4"/>
    </row>
    <row r="26" spans="1:50" hidden="1" x14ac:dyDescent="0.3"/>
    <row r="27" spans="1:50" s="19" customFormat="1" ht="39" hidden="1" customHeight="1" x14ac:dyDescent="0.6">
      <c r="A27" s="15" t="s">
        <v>26</v>
      </c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3"/>
      <c r="AK27" s="15"/>
      <c r="AL27" s="15"/>
      <c r="AM27" s="15"/>
      <c r="AN27" s="18"/>
      <c r="AO27" s="15"/>
      <c r="AP27" s="15"/>
      <c r="AQ27" s="22"/>
      <c r="AR27" s="34"/>
      <c r="AS27" s="45"/>
      <c r="AT27" s="18"/>
      <c r="AU27" s="15"/>
      <c r="AV27" s="15"/>
      <c r="AW27" s="15"/>
      <c r="AX27" s="15"/>
    </row>
    <row r="28" spans="1:50" s="19" customFormat="1" ht="47.25" hidden="1" customHeight="1" x14ac:dyDescent="0.6">
      <c r="A28" s="15" t="s">
        <v>27</v>
      </c>
      <c r="B28" s="15"/>
      <c r="C28" s="15"/>
      <c r="D28" s="16"/>
      <c r="E28" s="16"/>
      <c r="F28" s="16"/>
      <c r="G28" s="16"/>
      <c r="H28" s="16"/>
      <c r="I28" s="16"/>
      <c r="J28" s="80" t="s">
        <v>62</v>
      </c>
      <c r="K28" s="80"/>
      <c r="L28" s="8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5"/>
      <c r="AL28" s="15"/>
      <c r="AM28" s="15"/>
      <c r="AN28" s="18"/>
      <c r="AO28" s="15"/>
      <c r="AP28" s="15"/>
      <c r="AQ28" s="15"/>
      <c r="AR28" s="18"/>
      <c r="AS28" s="18"/>
      <c r="AT28" s="18"/>
      <c r="AU28" s="15"/>
      <c r="AV28" s="15"/>
      <c r="AW28" s="15"/>
      <c r="AX28" s="15"/>
    </row>
    <row r="29" spans="1:50" ht="143.25" customHeight="1" x14ac:dyDescent="0.3"/>
    <row r="30" spans="1:50" s="91" customFormat="1" ht="51" x14ac:dyDescent="0.75">
      <c r="A30" s="87" t="s">
        <v>81</v>
      </c>
      <c r="B30" s="87"/>
      <c r="C30" s="87"/>
      <c r="D30" s="88"/>
      <c r="E30" s="88"/>
      <c r="F30" s="88"/>
      <c r="G30" s="88"/>
      <c r="H30" s="88"/>
      <c r="I30" s="88" t="s">
        <v>82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87"/>
      <c r="AL30" s="87"/>
      <c r="AM30" s="87"/>
      <c r="AN30" s="90"/>
      <c r="AO30" s="87"/>
      <c r="AP30" s="87"/>
      <c r="AQ30" s="87"/>
      <c r="AR30" s="90"/>
      <c r="AS30" s="90"/>
      <c r="AT30" s="90"/>
      <c r="AU30" s="87"/>
      <c r="AV30" s="87"/>
      <c r="AW30" s="87"/>
      <c r="AX30" s="87"/>
    </row>
    <row r="31" spans="1:50" ht="38.25" x14ac:dyDescent="0.55000000000000004">
      <c r="A31" s="15"/>
      <c r="B31" s="15"/>
      <c r="C31" s="15"/>
      <c r="D31" s="16"/>
      <c r="E31" s="16"/>
      <c r="F31" s="16"/>
      <c r="G31" s="16"/>
      <c r="H31" s="16"/>
      <c r="I31" s="16"/>
      <c r="J31" s="80"/>
      <c r="K31" s="80"/>
      <c r="L31" s="80"/>
    </row>
    <row r="32" spans="1:50" ht="38.25" x14ac:dyDescent="0.55000000000000004">
      <c r="A32" s="15" t="s">
        <v>83</v>
      </c>
      <c r="B32" s="15"/>
      <c r="C32" s="15"/>
      <c r="D32" s="16"/>
      <c r="E32" s="16"/>
      <c r="F32" s="16"/>
      <c r="G32" s="16"/>
      <c r="H32" s="16"/>
      <c r="I32" s="16"/>
      <c r="J32" s="47"/>
      <c r="K32" s="47"/>
      <c r="L32" s="47"/>
    </row>
    <row r="33" spans="1:12" ht="38.25" x14ac:dyDescent="0.55000000000000004">
      <c r="A33" s="86"/>
      <c r="B33" s="15"/>
      <c r="C33" s="15"/>
      <c r="D33" s="16"/>
      <c r="E33" s="16"/>
      <c r="F33" s="16"/>
      <c r="G33" s="16"/>
      <c r="H33" s="16"/>
      <c r="I33" s="16"/>
      <c r="J33" s="47"/>
      <c r="K33" s="47"/>
      <c r="L33" s="47"/>
    </row>
  </sheetData>
  <mergeCells count="68">
    <mergeCell ref="AB9:AJ9"/>
    <mergeCell ref="AB10:AI10"/>
    <mergeCell ref="J31:L31"/>
    <mergeCell ref="C9:I9"/>
    <mergeCell ref="C10:I10"/>
    <mergeCell ref="J10:AA10"/>
    <mergeCell ref="J9:AA9"/>
    <mergeCell ref="T16:AA16"/>
    <mergeCell ref="J28:L28"/>
    <mergeCell ref="AN13:AN15"/>
    <mergeCell ref="W13:W15"/>
    <mergeCell ref="X13:X15"/>
    <mergeCell ref="Y13:Y15"/>
    <mergeCell ref="Z13:Z15"/>
    <mergeCell ref="AA13:AA15"/>
    <mergeCell ref="AB13:AB15"/>
    <mergeCell ref="P13:Q14"/>
    <mergeCell ref="R13:R15"/>
    <mergeCell ref="S13:S15"/>
    <mergeCell ref="T13:T15"/>
    <mergeCell ref="O13:O15"/>
    <mergeCell ref="AO13:AO15"/>
    <mergeCell ref="AP13:AQ13"/>
    <mergeCell ref="AR13:AR15"/>
    <mergeCell ref="AD14:AD15"/>
    <mergeCell ref="AE14:AE15"/>
    <mergeCell ref="AF14:AF15"/>
    <mergeCell ref="AG14:AG15"/>
    <mergeCell ref="AH14:AH15"/>
    <mergeCell ref="AM14:AM15"/>
    <mergeCell ref="AP14:AP15"/>
    <mergeCell ref="AC13:AC15"/>
    <mergeCell ref="AD13:AH13"/>
    <mergeCell ref="AI13:AI15"/>
    <mergeCell ref="AK13:AK15"/>
    <mergeCell ref="AL13:AL15"/>
    <mergeCell ref="I13:I15"/>
    <mergeCell ref="J13:J15"/>
    <mergeCell ref="K13:K14"/>
    <mergeCell ref="L13:L15"/>
    <mergeCell ref="M13:N14"/>
    <mergeCell ref="C13:C15"/>
    <mergeCell ref="D13:D15"/>
    <mergeCell ref="E13:E15"/>
    <mergeCell ref="F13:F15"/>
    <mergeCell ref="G13:G15"/>
    <mergeCell ref="T12:AB12"/>
    <mergeCell ref="AC12:AI12"/>
    <mergeCell ref="AL12:AN12"/>
    <mergeCell ref="AO12:AR12"/>
    <mergeCell ref="AS12:AS15"/>
    <mergeCell ref="U13:U15"/>
    <mergeCell ref="V13:V15"/>
    <mergeCell ref="AQ14:AQ15"/>
    <mergeCell ref="AP5:AT5"/>
    <mergeCell ref="A7:AT7"/>
    <mergeCell ref="A9:A15"/>
    <mergeCell ref="B9:B15"/>
    <mergeCell ref="AK9:AT9"/>
    <mergeCell ref="AJ10:AJ15"/>
    <mergeCell ref="AK10:AK12"/>
    <mergeCell ref="AL10:AS11"/>
    <mergeCell ref="H13:H15"/>
    <mergeCell ref="AT10:AT15"/>
    <mergeCell ref="C11:C12"/>
    <mergeCell ref="D11:E12"/>
    <mergeCell ref="F11:S12"/>
    <mergeCell ref="T11:AI11"/>
  </mergeCells>
  <pageMargins left="0.59055118110236227" right="0.39370078740157483" top="0.59055118110236227" bottom="0.39370078740157483" header="0" footer="0"/>
  <pageSetup paperSize="9" scale="33" fitToWidth="3" fitToHeight="10" orientation="landscape" horizontalDpi="300" verticalDpi="300" r:id="rId1"/>
  <headerFooter>
    <oddFooter>&amp;R&amp;"Times New Roman,обычный"&amp;40&amp;P</oddFooter>
  </headerFooter>
  <colBreaks count="1" manualBreakCount="1">
    <brk id="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6</vt:lpstr>
      <vt:lpstr>'дод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2018-12-22T09:06:43Z</cp:lastPrinted>
  <dcterms:created xsi:type="dcterms:W3CDTF">2018-11-15T08:41:33Z</dcterms:created>
  <dcterms:modified xsi:type="dcterms:W3CDTF">2018-12-22T09:06:59Z</dcterms:modified>
</cp:coreProperties>
</file>