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94" i="1" l="1"/>
  <c r="E94" i="1"/>
  <c r="E97" i="1" s="1"/>
  <c r="F77" i="1"/>
  <c r="F97" i="1" s="1"/>
  <c r="E77" i="1"/>
  <c r="G71" i="1"/>
  <c r="G77" i="1" s="1"/>
  <c r="G61" i="1"/>
  <c r="E61" i="1"/>
  <c r="G57" i="1"/>
  <c r="G54" i="1" s="1"/>
  <c r="E57" i="1"/>
  <c r="G40" i="1"/>
  <c r="E40" i="1"/>
  <c r="G31" i="1"/>
  <c r="E31" i="1"/>
  <c r="G27" i="1"/>
  <c r="E27" i="1"/>
  <c r="G24" i="1"/>
  <c r="E24" i="1"/>
  <c r="G23" i="1"/>
  <c r="G22" i="1"/>
  <c r="F21" i="1"/>
  <c r="F37" i="1" s="1"/>
  <c r="F67" i="1" s="1"/>
  <c r="E21" i="1"/>
  <c r="G21" i="1" s="1"/>
  <c r="E37" i="1" l="1"/>
  <c r="E65" i="1"/>
  <c r="G97" i="1"/>
  <c r="G65" i="1"/>
  <c r="G67" i="1" s="1"/>
  <c r="G37" i="1"/>
  <c r="E67" i="1"/>
  <c r="D10" i="1"/>
  <c r="B10" i="1"/>
  <c r="D9" i="1"/>
  <c r="B9" i="1"/>
  <c r="D8" i="1"/>
  <c r="B8" i="1"/>
</calcChain>
</file>

<file path=xl/sharedStrings.xml><?xml version="1.0" encoding="utf-8"?>
<sst xmlns="http://schemas.openxmlformats.org/spreadsheetml/2006/main" count="111" uniqueCount="96">
  <si>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</si>
  <si>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</si>
  <si>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</si>
  <si>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</si>
  <si>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</si>
  <si>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</si>
  <si>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</si>
  <si>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</si>
  <si>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</si>
  <si>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</si>
  <si>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Відділ охорони здоров'я Сумської міської ради</t>
  </si>
  <si>
    <t>за КОДУ</t>
  </si>
  <si>
    <t>Вид економічної діяльності</t>
  </si>
  <si>
    <t>Діяльність лікарняних закладів</t>
  </si>
  <si>
    <t>за КВЕД</t>
  </si>
  <si>
    <t>86.10</t>
  </si>
  <si>
    <t>Одиниця виміру: грн.</t>
  </si>
  <si>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</si>
  <si>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</si>
  <si>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</si>
  <si>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</si>
  <si>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</si>
  <si>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</si>
  <si>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</si>
  <si>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</si>
  <si>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</si>
  <si>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</si>
  <si>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</si>
  <si>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</si>
  <si>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</si>
  <si>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</si>
  <si>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</si>
  <si>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</si>
  <si>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</si>
  <si>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</si>
  <si>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</si>
  <si>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</si>
  <si>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</si>
  <si>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</si>
  <si>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</si>
  <si>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</si>
  <si>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</si>
  <si>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</si>
  <si>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</si>
  <si>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</si>
  <si>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</si>
  <si>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</si>
  <si>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</si>
  <si>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</si>
  <si>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</si>
  <si>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</si>
  <si>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</si>
  <si>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</si>
  <si>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</si>
  <si>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</si>
  <si>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</si>
  <si>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</si>
  <si>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</si>
  <si>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</si>
  <si>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в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</si>
  <si>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</si>
  <si>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</si>
  <si>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</si>
  <si>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</si>
  <si>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</si>
  <si>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</si>
  <si>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</si>
  <si>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</si>
  <si>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</si>
  <si>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</si>
  <si>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</si>
  <si>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</si>
  <si>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</si>
  <si>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</si>
  <si>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</si>
  <si>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</si>
  <si>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</si>
  <si>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</si>
  <si>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</si>
  <si>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</si>
  <si>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</si>
  <si>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</si>
  <si>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</si>
  <si>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</si>
  <si>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</si>
  <si>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</si>
  <si>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Передано</t>
  </si>
  <si>
    <t>Залишок після передачі</t>
  </si>
  <si>
    <t>02</t>
  </si>
  <si>
    <t>7</t>
  </si>
  <si>
    <r>
      <t xml:space="preserve">Періодичність: </t>
    </r>
    <r>
      <rPr>
        <sz val="12"/>
        <color indexed="8"/>
        <rFont val="Times New Roman"/>
        <family val="1"/>
        <charset val="204"/>
      </rPr>
      <t>квартальна, річна</t>
    </r>
  </si>
  <si>
    <t xml:space="preserve">Додаток1                                                              до рішення Сумської міської ради "Про затвердження розподільчого балансу"
</t>
  </si>
  <si>
    <t>від 25 квітня 2018 року №3323-МР</t>
  </si>
  <si>
    <t>Сумський міський голова</t>
  </si>
  <si>
    <t>О.М. Лисенко</t>
  </si>
  <si>
    <t>Виконавець: О.Ю. Чумаченко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</si>
</sst>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Protection="1"/>
    <xf numFmtId="0" fontId="1" fillId="0" borderId="1" xfId="0" applyFont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/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2" fontId="3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Border="1"/>
    <xf numFmtId="0" fontId="5" fillId="0" borderId="0" xfId="0" applyFont="1" applyBorder="1" applyAlignment="1">
      <alignment vertical="top"/>
    </xf>
    <xf numFmtId="0" fontId="2" fillId="0" borderId="0" xfId="0" applyFont="1"/>
    <xf numFmtId="164" fontId="0" fillId="0" borderId="0" xfId="0" applyNumberFormat="1"/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right" vertical="center" wrapText="1"/>
    </xf>
    <xf numFmtId="164" fontId="8" fillId="0" borderId="1" xfId="0" applyNumberFormat="1" applyFont="1" applyBorder="1" applyAlignment="1" applyProtection="1">
      <alignment horizontal="right" vertical="center" wrapText="1"/>
      <protection locked="0"/>
    </xf>
    <xf numFmtId="164" fontId="7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164" fontId="8" fillId="0" borderId="1" xfId="0" applyNumberFormat="1" applyFont="1" applyBorder="1" applyAlignment="1" applyProtection="1">
      <alignment vertical="center" wrapText="1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0" fontId="8" fillId="0" borderId="0" xfId="0" applyFont="1" applyProtection="1"/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wnloads/&#1073;&#1072;&#1083;&#1072;&#1085;&#1089;%20&#1088;&#1086;&#1079;&#1087;&#1086;&#1076;&#1110;&#1083;&#1100;&#1095;&#1080;&#108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3">
          <cell r="B3" t="str">
            <v>Комунальна установа "Сумська міська клінічна лікарня №1"</v>
          </cell>
        </row>
        <row r="5">
          <cell r="B5" t="str">
            <v>м.Суми, вул. 20 років Перемоги, 13</v>
          </cell>
        </row>
        <row r="13">
          <cell r="B13" t="str">
            <v>05519480</v>
          </cell>
        </row>
        <row r="14">
          <cell r="B14">
            <v>5910136300</v>
          </cell>
        </row>
        <row r="15">
          <cell r="B15">
            <v>430</v>
          </cell>
          <cell r="D15" t="str">
            <v>Комунальна організація (установа, заклад)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23">
          <cell r="F23">
            <v>0</v>
          </cell>
          <cell r="R23">
            <v>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>
        <row r="22">
          <cell r="F22">
            <v>0</v>
          </cell>
          <cell r="N22">
            <v>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>
        <row r="22">
          <cell r="G22">
            <v>0</v>
          </cell>
          <cell r="N22">
            <v>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view="pageBreakPreview" topLeftCell="A50" zoomScale="75" zoomScaleSheetLayoutView="75" workbookViewId="0">
      <selection activeCell="B111" sqref="B111"/>
    </sheetView>
  </sheetViews>
  <sheetFormatPr defaultRowHeight="15" x14ac:dyDescent="0.25"/>
  <cols>
    <col min="1" max="1" width="57.5703125" customWidth="1"/>
    <col min="2" max="2" width="33.28515625" customWidth="1"/>
    <col min="3" max="3" width="13.85546875" customWidth="1"/>
    <col min="4" max="4" width="6" customWidth="1"/>
    <col min="5" max="6" width="13.42578125" customWidth="1"/>
    <col min="7" max="7" width="13.5703125" customWidth="1"/>
    <col min="8" max="8" width="11.140625" bestFit="1" customWidth="1"/>
  </cols>
  <sheetData>
    <row r="1" spans="1:7" ht="15.75" x14ac:dyDescent="0.25">
      <c r="A1" s="1"/>
      <c r="B1" s="1"/>
      <c r="C1" s="1"/>
      <c r="D1" s="41" t="s">
        <v>91</v>
      </c>
      <c r="E1" s="36"/>
      <c r="F1" s="36"/>
      <c r="G1" s="36"/>
    </row>
    <row r="2" spans="1:7" ht="15.75" x14ac:dyDescent="0.25">
      <c r="A2" s="1"/>
      <c r="B2" s="1"/>
      <c r="C2" s="1"/>
      <c r="D2" s="36"/>
      <c r="E2" s="36"/>
      <c r="F2" s="36"/>
      <c r="G2" s="36"/>
    </row>
    <row r="3" spans="1:7" ht="24.75" customHeight="1" x14ac:dyDescent="0.25">
      <c r="A3" s="1"/>
      <c r="B3" s="1"/>
      <c r="C3" s="1"/>
      <c r="D3" s="36"/>
      <c r="E3" s="36"/>
      <c r="F3" s="36"/>
      <c r="G3" s="36"/>
    </row>
    <row r="4" spans="1:7" ht="24.75" customHeight="1" x14ac:dyDescent="0.25">
      <c r="A4" s="1"/>
      <c r="B4" s="1"/>
      <c r="C4" s="1"/>
      <c r="D4" s="36" t="s">
        <v>92</v>
      </c>
      <c r="E4" s="36"/>
      <c r="F4" s="36"/>
      <c r="G4" s="36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1"/>
      <c r="B6" s="1"/>
      <c r="C6" s="1"/>
      <c r="D6" s="42" t="s">
        <v>0</v>
      </c>
      <c r="E6" s="42"/>
      <c r="F6" s="42"/>
      <c r="G6" s="42"/>
    </row>
    <row r="7" spans="1:7" ht="33.75" customHeight="1" x14ac:dyDescent="0.25">
      <c r="A7" s="1"/>
      <c r="B7" s="43" t="s">
        <v>1</v>
      </c>
      <c r="C7" s="43"/>
      <c r="D7" s="2">
        <v>2018</v>
      </c>
      <c r="E7" s="48" t="s">
        <v>88</v>
      </c>
      <c r="F7" s="49"/>
      <c r="G7" s="3" t="s">
        <v>2</v>
      </c>
    </row>
    <row r="8" spans="1:7" ht="33" customHeight="1" x14ac:dyDescent="0.25">
      <c r="A8" s="4" t="s">
        <v>3</v>
      </c>
      <c r="B8" s="5" t="str">
        <f>[1]ЗАПОЛНИТЬ!B3</f>
        <v>Комунальна установа "Сумська міська клінічна лікарня №1"</v>
      </c>
      <c r="C8" s="1" t="s">
        <v>4</v>
      </c>
      <c r="D8" s="44" t="str">
        <f>[1]ЗАПОЛНИТЬ!B13</f>
        <v>05519480</v>
      </c>
      <c r="E8" s="42"/>
      <c r="F8" s="42"/>
      <c r="G8" s="42"/>
    </row>
    <row r="9" spans="1:7" ht="35.25" customHeight="1" x14ac:dyDescent="0.25">
      <c r="A9" s="4" t="s">
        <v>5</v>
      </c>
      <c r="B9" s="6" t="str">
        <f>[1]ЗАПОЛНИТЬ!B5</f>
        <v>м.Суми, вул. 20 років Перемоги, 13</v>
      </c>
      <c r="C9" s="1" t="s">
        <v>6</v>
      </c>
      <c r="D9" s="42">
        <f>[1]ЗАПОЛНИТЬ!B14</f>
        <v>5910136300</v>
      </c>
      <c r="E9" s="42"/>
      <c r="F9" s="42"/>
      <c r="G9" s="42"/>
    </row>
    <row r="10" spans="1:7" ht="29.25" customHeight="1" x14ac:dyDescent="0.25">
      <c r="A10" s="7" t="s">
        <v>7</v>
      </c>
      <c r="B10" s="8" t="str">
        <f>[1]ЗАПОЛНИТЬ!D15</f>
        <v>Комунальна організація (установа, заклад)</v>
      </c>
      <c r="C10" s="1" t="s">
        <v>8</v>
      </c>
      <c r="D10" s="45">
        <f>[1]ЗАПОЛНИТЬ!B15</f>
        <v>430</v>
      </c>
      <c r="E10" s="46"/>
      <c r="F10" s="46"/>
      <c r="G10" s="47"/>
    </row>
    <row r="11" spans="1:7" ht="35.25" customHeight="1" x14ac:dyDescent="0.25">
      <c r="A11" s="4" t="s">
        <v>9</v>
      </c>
      <c r="B11" s="6" t="s">
        <v>10</v>
      </c>
      <c r="C11" s="1" t="s">
        <v>11</v>
      </c>
      <c r="D11" s="44" t="s">
        <v>89</v>
      </c>
      <c r="E11" s="44"/>
      <c r="F11" s="44"/>
      <c r="G11" s="44"/>
    </row>
    <row r="12" spans="1:7" ht="22.5" customHeight="1" x14ac:dyDescent="0.25">
      <c r="A12" s="4" t="s">
        <v>12</v>
      </c>
      <c r="B12" s="9" t="s">
        <v>13</v>
      </c>
      <c r="C12" s="1" t="s">
        <v>14</v>
      </c>
      <c r="D12" s="44" t="s">
        <v>15</v>
      </c>
      <c r="E12" s="44"/>
      <c r="F12" s="44"/>
      <c r="G12" s="44"/>
    </row>
    <row r="13" spans="1:7" ht="15.75" x14ac:dyDescent="0.25">
      <c r="A13" s="10" t="s">
        <v>16</v>
      </c>
      <c r="B13" s="1"/>
      <c r="C13" s="1"/>
      <c r="D13" s="50"/>
      <c r="E13" s="50"/>
      <c r="F13" s="50"/>
      <c r="G13" s="50"/>
    </row>
    <row r="14" spans="1:7" ht="15.75" x14ac:dyDescent="0.25">
      <c r="A14" s="10" t="s">
        <v>90</v>
      </c>
      <c r="B14" s="1"/>
      <c r="C14" s="1"/>
      <c r="D14" s="1"/>
      <c r="E14" s="1"/>
      <c r="F14" s="1"/>
      <c r="G14" s="1"/>
    </row>
    <row r="15" spans="1:7" ht="15.75" x14ac:dyDescent="0.25">
      <c r="A15" s="51" t="s">
        <v>17</v>
      </c>
      <c r="B15" s="51"/>
      <c r="C15" s="51"/>
      <c r="D15" s="51"/>
      <c r="E15" s="51"/>
      <c r="F15" s="51"/>
      <c r="G15" s="51"/>
    </row>
    <row r="16" spans="1:7" ht="15.75" x14ac:dyDescent="0.25">
      <c r="A16" s="51"/>
      <c r="B16" s="51"/>
      <c r="C16" s="51"/>
      <c r="D16" s="51"/>
      <c r="E16" s="51"/>
      <c r="F16" s="51"/>
      <c r="G16" s="51"/>
    </row>
    <row r="17" spans="1:8" ht="15.75" x14ac:dyDescent="0.25">
      <c r="A17" s="1"/>
      <c r="B17" s="1"/>
      <c r="C17" s="1"/>
      <c r="D17" s="1"/>
      <c r="E17" s="40" t="s">
        <v>18</v>
      </c>
      <c r="F17" s="40"/>
      <c r="G17" s="40"/>
    </row>
    <row r="18" spans="1:8" ht="38.25" x14ac:dyDescent="0.25">
      <c r="A18" s="55" t="s">
        <v>19</v>
      </c>
      <c r="B18" s="56"/>
      <c r="C18" s="57"/>
      <c r="D18" s="15" t="s">
        <v>20</v>
      </c>
      <c r="E18" s="15" t="s">
        <v>21</v>
      </c>
      <c r="F18" s="15" t="s">
        <v>86</v>
      </c>
      <c r="G18" s="15" t="s">
        <v>87</v>
      </c>
    </row>
    <row r="19" spans="1:8" x14ac:dyDescent="0.25">
      <c r="A19" s="55">
        <v>1</v>
      </c>
      <c r="B19" s="56"/>
      <c r="C19" s="57"/>
      <c r="D19" s="15">
        <v>2</v>
      </c>
      <c r="E19" s="15">
        <v>3</v>
      </c>
      <c r="F19" s="15">
        <v>4</v>
      </c>
      <c r="G19" s="15">
        <v>5</v>
      </c>
    </row>
    <row r="20" spans="1:8" x14ac:dyDescent="0.25">
      <c r="A20" s="58" t="s">
        <v>23</v>
      </c>
      <c r="B20" s="58"/>
      <c r="C20" s="58"/>
      <c r="D20" s="58"/>
      <c r="E20" s="58"/>
      <c r="F20" s="58"/>
      <c r="G20" s="58"/>
    </row>
    <row r="21" spans="1:8" x14ac:dyDescent="0.25">
      <c r="A21" s="52" t="s">
        <v>24</v>
      </c>
      <c r="B21" s="53"/>
      <c r="C21" s="54"/>
      <c r="D21" s="16">
        <v>1000</v>
      </c>
      <c r="E21" s="17">
        <f>E22-E23</f>
        <v>41645066</v>
      </c>
      <c r="F21" s="17">
        <f>F22-F23</f>
        <v>503231</v>
      </c>
      <c r="G21" s="17">
        <f>E21-F21</f>
        <v>41141835</v>
      </c>
      <c r="H21" s="14"/>
    </row>
    <row r="22" spans="1:8" x14ac:dyDescent="0.25">
      <c r="A22" s="52" t="s">
        <v>25</v>
      </c>
      <c r="B22" s="53"/>
      <c r="C22" s="54"/>
      <c r="D22" s="16">
        <v>1001</v>
      </c>
      <c r="E22" s="18">
        <v>62574012</v>
      </c>
      <c r="F22" s="18">
        <v>3808978</v>
      </c>
      <c r="G22" s="18">
        <f>E22-F22</f>
        <v>58765034</v>
      </c>
    </row>
    <row r="23" spans="1:8" x14ac:dyDescent="0.25">
      <c r="A23" s="52" t="s">
        <v>26</v>
      </c>
      <c r="B23" s="53"/>
      <c r="C23" s="54"/>
      <c r="D23" s="16">
        <v>1002</v>
      </c>
      <c r="E23" s="18">
        <v>20928946</v>
      </c>
      <c r="F23" s="18">
        <v>3305747</v>
      </c>
      <c r="G23" s="18">
        <f>E23-F23</f>
        <v>17623199</v>
      </c>
    </row>
    <row r="24" spans="1:8" x14ac:dyDescent="0.25">
      <c r="A24" s="52" t="s">
        <v>27</v>
      </c>
      <c r="B24" s="53"/>
      <c r="C24" s="54"/>
      <c r="D24" s="16">
        <v>1010</v>
      </c>
      <c r="E24" s="17">
        <f>E25-E26</f>
        <v>0</v>
      </c>
      <c r="F24" s="17"/>
      <c r="G24" s="17">
        <f>G25-G26</f>
        <v>0</v>
      </c>
    </row>
    <row r="25" spans="1:8" x14ac:dyDescent="0.25">
      <c r="A25" s="52" t="s">
        <v>25</v>
      </c>
      <c r="B25" s="53"/>
      <c r="C25" s="54"/>
      <c r="D25" s="16">
        <v>1011</v>
      </c>
      <c r="E25" s="18">
        <v>0</v>
      </c>
      <c r="F25" s="18"/>
      <c r="G25" s="18">
        <v>0</v>
      </c>
    </row>
    <row r="26" spans="1:8" x14ac:dyDescent="0.25">
      <c r="A26" s="52" t="s">
        <v>26</v>
      </c>
      <c r="B26" s="53"/>
      <c r="C26" s="54"/>
      <c r="D26" s="16">
        <v>1012</v>
      </c>
      <c r="E26" s="18">
        <v>0</v>
      </c>
      <c r="F26" s="18"/>
      <c r="G26" s="18">
        <v>0</v>
      </c>
    </row>
    <row r="27" spans="1:8" x14ac:dyDescent="0.25">
      <c r="A27" s="52" t="s">
        <v>28</v>
      </c>
      <c r="B27" s="53"/>
      <c r="C27" s="54"/>
      <c r="D27" s="16">
        <v>1020</v>
      </c>
      <c r="E27" s="17">
        <f>E28-E29</f>
        <v>0</v>
      </c>
      <c r="F27" s="17"/>
      <c r="G27" s="17">
        <f>G28-G29</f>
        <v>0</v>
      </c>
    </row>
    <row r="28" spans="1:8" x14ac:dyDescent="0.25">
      <c r="A28" s="52" t="s">
        <v>25</v>
      </c>
      <c r="B28" s="53"/>
      <c r="C28" s="54"/>
      <c r="D28" s="16">
        <v>1021</v>
      </c>
      <c r="E28" s="18">
        <v>0</v>
      </c>
      <c r="F28" s="18"/>
      <c r="G28" s="18">
        <v>0</v>
      </c>
    </row>
    <row r="29" spans="1:8" x14ac:dyDescent="0.25">
      <c r="A29" s="52" t="s">
        <v>29</v>
      </c>
      <c r="B29" s="53"/>
      <c r="C29" s="54"/>
      <c r="D29" s="16">
        <v>1022</v>
      </c>
      <c r="E29" s="18">
        <v>0</v>
      </c>
      <c r="F29" s="18"/>
      <c r="G29" s="18">
        <v>0</v>
      </c>
    </row>
    <row r="30" spans="1:8" x14ac:dyDescent="0.25">
      <c r="A30" s="52" t="s">
        <v>30</v>
      </c>
      <c r="B30" s="53"/>
      <c r="C30" s="54"/>
      <c r="D30" s="16">
        <v>1030</v>
      </c>
      <c r="E30" s="18">
        <v>0</v>
      </c>
      <c r="F30" s="18"/>
      <c r="G30" s="18">
        <v>0</v>
      </c>
    </row>
    <row r="31" spans="1:8" x14ac:dyDescent="0.25">
      <c r="A31" s="52" t="s">
        <v>31</v>
      </c>
      <c r="B31" s="53"/>
      <c r="C31" s="54"/>
      <c r="D31" s="16">
        <v>1040</v>
      </c>
      <c r="E31" s="17">
        <f>E32-E33</f>
        <v>0</v>
      </c>
      <c r="F31" s="17"/>
      <c r="G31" s="17">
        <f>G32-G33</f>
        <v>0</v>
      </c>
    </row>
    <row r="32" spans="1:8" x14ac:dyDescent="0.25">
      <c r="A32" s="52" t="s">
        <v>25</v>
      </c>
      <c r="B32" s="53"/>
      <c r="C32" s="54"/>
      <c r="D32" s="16">
        <v>1041</v>
      </c>
      <c r="E32" s="18">
        <v>0</v>
      </c>
      <c r="F32" s="18"/>
      <c r="G32" s="18">
        <v>0</v>
      </c>
    </row>
    <row r="33" spans="1:7" x14ac:dyDescent="0.25">
      <c r="A33" s="52" t="s">
        <v>29</v>
      </c>
      <c r="B33" s="53"/>
      <c r="C33" s="54"/>
      <c r="D33" s="16">
        <v>1042</v>
      </c>
      <c r="E33" s="18">
        <v>0</v>
      </c>
      <c r="F33" s="18"/>
      <c r="G33" s="18">
        <v>0</v>
      </c>
    </row>
    <row r="34" spans="1:7" x14ac:dyDescent="0.25">
      <c r="A34" s="52" t="s">
        <v>32</v>
      </c>
      <c r="B34" s="53"/>
      <c r="C34" s="54"/>
      <c r="D34" s="16">
        <v>1050</v>
      </c>
      <c r="E34" s="18">
        <v>3815674</v>
      </c>
      <c r="F34" s="18"/>
      <c r="G34" s="18">
        <v>3815674</v>
      </c>
    </row>
    <row r="35" spans="1:7" x14ac:dyDescent="0.25">
      <c r="A35" s="52" t="s">
        <v>33</v>
      </c>
      <c r="B35" s="53"/>
      <c r="C35" s="54"/>
      <c r="D35" s="16">
        <v>1060</v>
      </c>
      <c r="E35" s="18">
        <v>0</v>
      </c>
      <c r="F35" s="18"/>
      <c r="G35" s="18">
        <v>0</v>
      </c>
    </row>
    <row r="36" spans="1:7" x14ac:dyDescent="0.25">
      <c r="A36" s="52" t="s">
        <v>34</v>
      </c>
      <c r="B36" s="53"/>
      <c r="C36" s="54"/>
      <c r="D36" s="16">
        <v>1090</v>
      </c>
      <c r="E36" s="18">
        <v>0</v>
      </c>
      <c r="F36" s="18"/>
      <c r="G36" s="18">
        <v>0</v>
      </c>
    </row>
    <row r="37" spans="1:7" x14ac:dyDescent="0.25">
      <c r="A37" s="59" t="s">
        <v>35</v>
      </c>
      <c r="B37" s="60"/>
      <c r="C37" s="61"/>
      <c r="D37" s="15">
        <v>1095</v>
      </c>
      <c r="E37" s="19">
        <f>E36+E35+E34+E31+E30+E27+E24+E21</f>
        <v>45460740</v>
      </c>
      <c r="F37" s="19">
        <f>F36+F35+F34+F31+F30+F27+F24+F21</f>
        <v>503231</v>
      </c>
      <c r="G37" s="19">
        <f>G36+G35+G34+G31+G30+G27+G24+G21</f>
        <v>44957509</v>
      </c>
    </row>
    <row r="38" spans="1:7" x14ac:dyDescent="0.25">
      <c r="A38" s="58" t="s">
        <v>36</v>
      </c>
      <c r="B38" s="58"/>
      <c r="C38" s="58"/>
      <c r="D38" s="58"/>
      <c r="E38" s="58"/>
      <c r="F38" s="58"/>
      <c r="G38" s="58"/>
    </row>
    <row r="39" spans="1:7" x14ac:dyDescent="0.25">
      <c r="A39" s="52" t="s">
        <v>37</v>
      </c>
      <c r="B39" s="53"/>
      <c r="C39" s="54"/>
      <c r="D39" s="16">
        <v>1100</v>
      </c>
      <c r="E39" s="18">
        <v>0</v>
      </c>
      <c r="F39" s="18"/>
      <c r="G39" s="18">
        <v>0</v>
      </c>
    </row>
    <row r="40" spans="1:7" x14ac:dyDescent="0.25">
      <c r="A40" s="52" t="s">
        <v>38</v>
      </c>
      <c r="B40" s="53"/>
      <c r="C40" s="54"/>
      <c r="D40" s="16">
        <v>1110</v>
      </c>
      <c r="E40" s="18">
        <f>SUM(E41:E42)</f>
        <v>0</v>
      </c>
      <c r="F40" s="18"/>
      <c r="G40" s="18">
        <f>SUM(G41:G42)</f>
        <v>0</v>
      </c>
    </row>
    <row r="41" spans="1:7" x14ac:dyDescent="0.25">
      <c r="A41" s="52" t="s">
        <v>39</v>
      </c>
      <c r="B41" s="53"/>
      <c r="C41" s="54"/>
      <c r="D41" s="16">
        <v>1111</v>
      </c>
      <c r="E41" s="18"/>
      <c r="F41" s="18"/>
      <c r="G41" s="18"/>
    </row>
    <row r="42" spans="1:7" x14ac:dyDescent="0.25">
      <c r="A42" s="52" t="s">
        <v>40</v>
      </c>
      <c r="B42" s="53"/>
      <c r="C42" s="54"/>
      <c r="D42" s="16">
        <v>1112</v>
      </c>
      <c r="E42" s="18"/>
      <c r="F42" s="18"/>
      <c r="G42" s="18"/>
    </row>
    <row r="43" spans="1:7" x14ac:dyDescent="0.25">
      <c r="A43" s="52"/>
      <c r="B43" s="53"/>
      <c r="C43" s="54"/>
      <c r="D43" s="16"/>
      <c r="E43" s="18"/>
      <c r="F43" s="18"/>
      <c r="G43" s="18"/>
    </row>
    <row r="44" spans="1:7" x14ac:dyDescent="0.25">
      <c r="A44" s="52" t="s">
        <v>41</v>
      </c>
      <c r="B44" s="53"/>
      <c r="C44" s="54"/>
      <c r="D44" s="16"/>
      <c r="E44" s="17"/>
      <c r="F44" s="17"/>
      <c r="G44" s="17"/>
    </row>
    <row r="45" spans="1:7" x14ac:dyDescent="0.25">
      <c r="A45" s="52" t="s">
        <v>42</v>
      </c>
      <c r="B45" s="53"/>
      <c r="C45" s="54"/>
      <c r="D45" s="16">
        <v>1120</v>
      </c>
      <c r="E45" s="18">
        <v>0</v>
      </c>
      <c r="F45" s="18"/>
      <c r="G45" s="18">
        <v>0</v>
      </c>
    </row>
    <row r="46" spans="1:7" x14ac:dyDescent="0.25">
      <c r="A46" s="52" t="s">
        <v>43</v>
      </c>
      <c r="B46" s="53"/>
      <c r="C46" s="54"/>
      <c r="D46" s="16">
        <v>1125</v>
      </c>
      <c r="E46" s="18">
        <v>24977</v>
      </c>
      <c r="F46" s="18"/>
      <c r="G46" s="18">
        <v>24977</v>
      </c>
    </row>
    <row r="47" spans="1:7" x14ac:dyDescent="0.25">
      <c r="A47" s="52" t="s">
        <v>44</v>
      </c>
      <c r="B47" s="53"/>
      <c r="C47" s="54"/>
      <c r="D47" s="16">
        <v>1130</v>
      </c>
      <c r="E47" s="18">
        <v>0</v>
      </c>
      <c r="F47" s="18"/>
      <c r="G47" s="18">
        <v>0</v>
      </c>
    </row>
    <row r="48" spans="1:7" x14ac:dyDescent="0.25">
      <c r="A48" s="52" t="s">
        <v>45</v>
      </c>
      <c r="B48" s="53"/>
      <c r="C48" s="54"/>
      <c r="D48" s="16">
        <v>1135</v>
      </c>
      <c r="E48" s="18">
        <v>0</v>
      </c>
      <c r="F48" s="18"/>
      <c r="G48" s="18"/>
    </row>
    <row r="49" spans="1:7" x14ac:dyDescent="0.25">
      <c r="A49" s="52" t="s">
        <v>46</v>
      </c>
      <c r="B49" s="53"/>
      <c r="C49" s="54"/>
      <c r="D49" s="16">
        <v>1140</v>
      </c>
      <c r="E49" s="18">
        <v>0</v>
      </c>
      <c r="F49" s="18"/>
      <c r="G49" s="18">
        <v>0</v>
      </c>
    </row>
    <row r="50" spans="1:7" x14ac:dyDescent="0.25">
      <c r="A50" s="52" t="s">
        <v>47</v>
      </c>
      <c r="B50" s="53"/>
      <c r="C50" s="54"/>
      <c r="D50" s="16">
        <v>1145</v>
      </c>
      <c r="E50" s="18">
        <v>0</v>
      </c>
      <c r="F50" s="18"/>
      <c r="G50" s="18">
        <v>0</v>
      </c>
    </row>
    <row r="51" spans="1:7" x14ac:dyDescent="0.25">
      <c r="A51" s="52" t="s">
        <v>48</v>
      </c>
      <c r="B51" s="53"/>
      <c r="C51" s="54"/>
      <c r="D51" s="16">
        <v>1150</v>
      </c>
      <c r="E51" s="18">
        <v>0</v>
      </c>
      <c r="F51" s="18"/>
      <c r="G51" s="18">
        <v>0</v>
      </c>
    </row>
    <row r="52" spans="1:7" x14ac:dyDescent="0.25">
      <c r="A52" s="52" t="s">
        <v>49</v>
      </c>
      <c r="B52" s="53"/>
      <c r="C52" s="54"/>
      <c r="D52" s="16">
        <v>1155</v>
      </c>
      <c r="E52" s="18">
        <v>0</v>
      </c>
      <c r="F52" s="18"/>
      <c r="G52" s="18">
        <v>0</v>
      </c>
    </row>
    <row r="53" spans="1:7" ht="24" customHeight="1" x14ac:dyDescent="0.25">
      <c r="A53" s="52" t="s">
        <v>50</v>
      </c>
      <c r="B53" s="53"/>
      <c r="C53" s="54"/>
      <c r="D53" s="16"/>
      <c r="E53" s="20"/>
      <c r="F53" s="20"/>
      <c r="G53" s="20"/>
    </row>
    <row r="54" spans="1:7" x14ac:dyDescent="0.25">
      <c r="A54" s="52" t="s">
        <v>51</v>
      </c>
      <c r="B54" s="53"/>
      <c r="C54" s="54"/>
      <c r="D54" s="16">
        <v>1160</v>
      </c>
      <c r="E54" s="17">
        <v>85164</v>
      </c>
      <c r="F54" s="17"/>
      <c r="G54" s="17">
        <f>SUM(G55:G57)</f>
        <v>85164</v>
      </c>
    </row>
    <row r="55" spans="1:7" x14ac:dyDescent="0.25">
      <c r="A55" s="52" t="s">
        <v>52</v>
      </c>
      <c r="B55" s="53"/>
      <c r="C55" s="54"/>
      <c r="D55" s="16">
        <v>1161</v>
      </c>
      <c r="E55" s="18">
        <v>1449</v>
      </c>
      <c r="F55" s="18"/>
      <c r="G55" s="18">
        <v>1449</v>
      </c>
    </row>
    <row r="56" spans="1:7" x14ac:dyDescent="0.25">
      <c r="A56" s="52" t="s">
        <v>53</v>
      </c>
      <c r="B56" s="53"/>
      <c r="C56" s="54"/>
      <c r="D56" s="16">
        <v>1162</v>
      </c>
      <c r="E56" s="17">
        <v>83715</v>
      </c>
      <c r="F56" s="17"/>
      <c r="G56" s="17">
        <v>83715</v>
      </c>
    </row>
    <row r="57" spans="1:7" x14ac:dyDescent="0.25">
      <c r="A57" s="52" t="s">
        <v>54</v>
      </c>
      <c r="B57" s="53"/>
      <c r="C57" s="54"/>
      <c r="D57" s="16">
        <v>1163</v>
      </c>
      <c r="E57" s="17">
        <f>ROUND('[1]Ф.4.1.ЗВЕД'!F23+'[1]Ф.4.2.ЗВЕД'!F22+'[1]Ф.4.3.ЗВЕД'!G22,0)</f>
        <v>0</v>
      </c>
      <c r="F57" s="17"/>
      <c r="G57" s="17">
        <f>ROUND('[1]Ф.4.1.ЗВЕД'!R23+'[1]Ф.4.2.ЗВЕД'!N22+'[1]Ф.4.3.ЗВЕД'!N22,0)</f>
        <v>0</v>
      </c>
    </row>
    <row r="58" spans="1:7" x14ac:dyDescent="0.25">
      <c r="A58" s="52" t="s">
        <v>55</v>
      </c>
      <c r="B58" s="53"/>
      <c r="C58" s="54"/>
      <c r="D58" s="16">
        <v>1165</v>
      </c>
      <c r="E58" s="18">
        <v>0</v>
      </c>
      <c r="F58" s="18"/>
      <c r="G58" s="18">
        <v>0</v>
      </c>
    </row>
    <row r="59" spans="1:7" x14ac:dyDescent="0.25">
      <c r="A59" s="52" t="s">
        <v>56</v>
      </c>
      <c r="B59" s="53"/>
      <c r="C59" s="54"/>
      <c r="D59" s="16"/>
      <c r="E59" s="20"/>
      <c r="F59" s="20"/>
      <c r="G59" s="20"/>
    </row>
    <row r="60" spans="1:7" x14ac:dyDescent="0.25">
      <c r="A60" s="52" t="s">
        <v>57</v>
      </c>
      <c r="B60" s="53"/>
      <c r="C60" s="54"/>
      <c r="D60" s="16">
        <v>1170</v>
      </c>
      <c r="E60" s="18">
        <v>0</v>
      </c>
      <c r="F60" s="18"/>
      <c r="G60" s="18">
        <v>0</v>
      </c>
    </row>
    <row r="61" spans="1:7" x14ac:dyDescent="0.25">
      <c r="A61" s="52" t="s">
        <v>58</v>
      </c>
      <c r="B61" s="53"/>
      <c r="C61" s="54"/>
      <c r="D61" s="16">
        <v>1175</v>
      </c>
      <c r="E61" s="17">
        <f>SUM(E62:E63)</f>
        <v>0</v>
      </c>
      <c r="F61" s="17"/>
      <c r="G61" s="17">
        <f>SUM(G62:G63)</f>
        <v>0</v>
      </c>
    </row>
    <row r="62" spans="1:7" x14ac:dyDescent="0.25">
      <c r="A62" s="52" t="s">
        <v>59</v>
      </c>
      <c r="B62" s="53"/>
      <c r="C62" s="54"/>
      <c r="D62" s="16">
        <v>1176</v>
      </c>
      <c r="E62" s="18">
        <v>0</v>
      </c>
      <c r="F62" s="18"/>
      <c r="G62" s="18">
        <v>0</v>
      </c>
    </row>
    <row r="63" spans="1:7" x14ac:dyDescent="0.25">
      <c r="A63" s="52" t="s">
        <v>60</v>
      </c>
      <c r="B63" s="53"/>
      <c r="C63" s="54"/>
      <c r="D63" s="16">
        <v>1177</v>
      </c>
      <c r="E63" s="18">
        <v>0</v>
      </c>
      <c r="F63" s="18"/>
      <c r="G63" s="18">
        <v>0</v>
      </c>
    </row>
    <row r="64" spans="1:7" x14ac:dyDescent="0.25">
      <c r="A64" s="52" t="s">
        <v>61</v>
      </c>
      <c r="B64" s="53"/>
      <c r="C64" s="54"/>
      <c r="D64" s="16">
        <v>1180</v>
      </c>
      <c r="E64" s="18">
        <v>0</v>
      </c>
      <c r="F64" s="18"/>
      <c r="G64" s="18">
        <v>0</v>
      </c>
    </row>
    <row r="65" spans="1:7" x14ac:dyDescent="0.25">
      <c r="A65" s="59" t="s">
        <v>62</v>
      </c>
      <c r="B65" s="60"/>
      <c r="C65" s="61"/>
      <c r="D65" s="15">
        <v>1195</v>
      </c>
      <c r="E65" s="17">
        <f>E64+E61+E60+E58+E54+E52+SUM(E45:E51)+E40+E39</f>
        <v>110141</v>
      </c>
      <c r="F65" s="17"/>
      <c r="G65" s="17">
        <f>G64+G61+G60+G58+G54+G52+SUM(G45:G51)+G40+G39</f>
        <v>110141</v>
      </c>
    </row>
    <row r="66" spans="1:7" x14ac:dyDescent="0.25">
      <c r="A66" s="59" t="s">
        <v>63</v>
      </c>
      <c r="B66" s="60"/>
      <c r="C66" s="61"/>
      <c r="D66" s="15">
        <v>1200</v>
      </c>
      <c r="E66" s="21">
        <v>10497</v>
      </c>
      <c r="F66" s="21"/>
      <c r="G66" s="21">
        <v>10497</v>
      </c>
    </row>
    <row r="67" spans="1:7" x14ac:dyDescent="0.25">
      <c r="A67" s="59" t="s">
        <v>17</v>
      </c>
      <c r="B67" s="60"/>
      <c r="C67" s="61"/>
      <c r="D67" s="15">
        <v>1300</v>
      </c>
      <c r="E67" s="19">
        <f>E66+E65+E37</f>
        <v>45581378</v>
      </c>
      <c r="F67" s="19">
        <f>F66+F65+F37</f>
        <v>503231</v>
      </c>
      <c r="G67" s="19">
        <f>G66+G65+G37</f>
        <v>45078147</v>
      </c>
    </row>
    <row r="68" spans="1:7" ht="38.25" x14ac:dyDescent="0.25">
      <c r="A68" s="55" t="s">
        <v>64</v>
      </c>
      <c r="B68" s="56"/>
      <c r="C68" s="57"/>
      <c r="D68" s="15" t="s">
        <v>20</v>
      </c>
      <c r="E68" s="15" t="s">
        <v>21</v>
      </c>
      <c r="F68" s="22"/>
      <c r="G68" s="22" t="s">
        <v>22</v>
      </c>
    </row>
    <row r="69" spans="1:7" x14ac:dyDescent="0.25">
      <c r="A69" s="55">
        <v>1</v>
      </c>
      <c r="B69" s="56"/>
      <c r="C69" s="57"/>
      <c r="D69" s="15">
        <v>2</v>
      </c>
      <c r="E69" s="15">
        <v>3</v>
      </c>
      <c r="F69" s="15"/>
      <c r="G69" s="15">
        <v>4</v>
      </c>
    </row>
    <row r="70" spans="1:7" ht="15.75" customHeight="1" x14ac:dyDescent="0.25">
      <c r="A70" s="58" t="s">
        <v>65</v>
      </c>
      <c r="B70" s="58"/>
      <c r="C70" s="58"/>
      <c r="D70" s="58"/>
      <c r="E70" s="58"/>
      <c r="F70" s="58"/>
      <c r="G70" s="58"/>
    </row>
    <row r="71" spans="1:7" x14ac:dyDescent="0.25">
      <c r="A71" s="52" t="s">
        <v>66</v>
      </c>
      <c r="B71" s="53"/>
      <c r="C71" s="54"/>
      <c r="D71" s="16">
        <v>1400</v>
      </c>
      <c r="E71" s="23">
        <v>44219343</v>
      </c>
      <c r="F71" s="23">
        <v>503231</v>
      </c>
      <c r="G71" s="23">
        <f>E71-F71</f>
        <v>43716112</v>
      </c>
    </row>
    <row r="72" spans="1:7" x14ac:dyDescent="0.25">
      <c r="A72" s="52" t="s">
        <v>67</v>
      </c>
      <c r="B72" s="53"/>
      <c r="C72" s="54"/>
      <c r="D72" s="16">
        <v>1410</v>
      </c>
      <c r="E72" s="23">
        <v>0</v>
      </c>
      <c r="F72" s="23"/>
      <c r="G72" s="23">
        <v>0</v>
      </c>
    </row>
    <row r="73" spans="1:7" x14ac:dyDescent="0.25">
      <c r="A73" s="52" t="s">
        <v>68</v>
      </c>
      <c r="B73" s="53"/>
      <c r="C73" s="54"/>
      <c r="D73" s="16">
        <v>1420</v>
      </c>
      <c r="E73" s="23">
        <v>949225</v>
      </c>
      <c r="F73" s="23"/>
      <c r="G73" s="23">
        <v>949225</v>
      </c>
    </row>
    <row r="74" spans="1:7" x14ac:dyDescent="0.25">
      <c r="A74" s="52" t="s">
        <v>69</v>
      </c>
      <c r="B74" s="53"/>
      <c r="C74" s="54"/>
      <c r="D74" s="16">
        <v>1430</v>
      </c>
      <c r="E74" s="23">
        <v>0</v>
      </c>
      <c r="F74" s="23"/>
      <c r="G74" s="23">
        <v>0</v>
      </c>
    </row>
    <row r="75" spans="1:7" x14ac:dyDescent="0.25">
      <c r="A75" s="52" t="s">
        <v>70</v>
      </c>
      <c r="B75" s="53"/>
      <c r="C75" s="54"/>
      <c r="D75" s="16">
        <v>1440</v>
      </c>
      <c r="E75" s="23">
        <v>0</v>
      </c>
      <c r="F75" s="23"/>
      <c r="G75" s="23">
        <v>0</v>
      </c>
    </row>
    <row r="76" spans="1:7" x14ac:dyDescent="0.25">
      <c r="A76" s="52" t="s">
        <v>71</v>
      </c>
      <c r="B76" s="53"/>
      <c r="C76" s="54"/>
      <c r="D76" s="16">
        <v>1450</v>
      </c>
      <c r="E76" s="23">
        <v>0</v>
      </c>
      <c r="F76" s="23"/>
      <c r="G76" s="23">
        <v>0</v>
      </c>
    </row>
    <row r="77" spans="1:7" x14ac:dyDescent="0.25">
      <c r="A77" s="59" t="s">
        <v>35</v>
      </c>
      <c r="B77" s="60"/>
      <c r="C77" s="61"/>
      <c r="D77" s="15">
        <v>1495</v>
      </c>
      <c r="E77" s="24">
        <f>SUM(E71:E76)</f>
        <v>45168568</v>
      </c>
      <c r="F77" s="24">
        <f>SUM(F71:F76)</f>
        <v>503231</v>
      </c>
      <c r="G77" s="24">
        <f>SUM(G71:G76)</f>
        <v>44665337</v>
      </c>
    </row>
    <row r="78" spans="1:7" x14ac:dyDescent="0.25">
      <c r="A78" s="58" t="s">
        <v>72</v>
      </c>
      <c r="B78" s="58"/>
      <c r="C78" s="58"/>
      <c r="D78" s="58"/>
      <c r="E78" s="58"/>
      <c r="F78" s="58"/>
      <c r="G78" s="58"/>
    </row>
    <row r="79" spans="1:7" x14ac:dyDescent="0.25">
      <c r="A79" s="52" t="s">
        <v>73</v>
      </c>
      <c r="B79" s="53"/>
      <c r="C79" s="54"/>
      <c r="D79" s="16"/>
      <c r="E79" s="25"/>
      <c r="F79" s="25"/>
      <c r="G79" s="25"/>
    </row>
    <row r="80" spans="1:7" x14ac:dyDescent="0.25">
      <c r="A80" s="52" t="s">
        <v>74</v>
      </c>
      <c r="B80" s="53"/>
      <c r="C80" s="54"/>
      <c r="D80" s="16">
        <v>1500</v>
      </c>
      <c r="E80" s="23">
        <v>0</v>
      </c>
      <c r="F80" s="23"/>
      <c r="G80" s="23">
        <v>0</v>
      </c>
    </row>
    <row r="81" spans="1:7" x14ac:dyDescent="0.25">
      <c r="A81" s="52" t="s">
        <v>75</v>
      </c>
      <c r="B81" s="53"/>
      <c r="C81" s="54"/>
      <c r="D81" s="16">
        <v>1510</v>
      </c>
      <c r="E81" s="23">
        <v>0</v>
      </c>
      <c r="F81" s="23"/>
      <c r="G81" s="23">
        <v>0</v>
      </c>
    </row>
    <row r="82" spans="1:7" x14ac:dyDescent="0.25">
      <c r="A82" s="52" t="s">
        <v>76</v>
      </c>
      <c r="B82" s="53"/>
      <c r="C82" s="54"/>
      <c r="D82" s="16">
        <v>1520</v>
      </c>
      <c r="E82" s="23">
        <v>0</v>
      </c>
      <c r="F82" s="23"/>
      <c r="G82" s="23">
        <v>0</v>
      </c>
    </row>
    <row r="83" spans="1:7" ht="15.75" customHeight="1" x14ac:dyDescent="0.25">
      <c r="A83" s="52" t="s">
        <v>77</v>
      </c>
      <c r="B83" s="53"/>
      <c r="C83" s="54"/>
      <c r="D83" s="16">
        <v>1530</v>
      </c>
      <c r="E83" s="23">
        <v>0</v>
      </c>
      <c r="F83" s="23"/>
      <c r="G83" s="23">
        <v>0</v>
      </c>
    </row>
    <row r="84" spans="1:7" x14ac:dyDescent="0.25">
      <c r="A84" s="52" t="s">
        <v>78</v>
      </c>
      <c r="B84" s="53"/>
      <c r="C84" s="54"/>
      <c r="D84" s="16"/>
      <c r="E84" s="25"/>
      <c r="F84" s="25"/>
      <c r="G84" s="25"/>
    </row>
    <row r="85" spans="1:7" x14ac:dyDescent="0.25">
      <c r="A85" s="52" t="s">
        <v>79</v>
      </c>
      <c r="B85" s="53"/>
      <c r="C85" s="54"/>
      <c r="D85" s="16">
        <v>1540</v>
      </c>
      <c r="E85" s="26">
        <v>0</v>
      </c>
      <c r="F85" s="26"/>
      <c r="G85" s="26">
        <v>0</v>
      </c>
    </row>
    <row r="86" spans="1:7" x14ac:dyDescent="0.25">
      <c r="A86" s="52" t="s">
        <v>43</v>
      </c>
      <c r="B86" s="53"/>
      <c r="C86" s="54"/>
      <c r="D86" s="16">
        <v>1545</v>
      </c>
      <c r="E86" s="23"/>
      <c r="F86" s="23"/>
      <c r="G86" s="23">
        <v>0</v>
      </c>
    </row>
    <row r="87" spans="1:7" x14ac:dyDescent="0.25">
      <c r="A87" s="52" t="s">
        <v>75</v>
      </c>
      <c r="B87" s="53"/>
      <c r="C87" s="54"/>
      <c r="D87" s="16">
        <v>1550</v>
      </c>
      <c r="E87" s="23">
        <v>0</v>
      </c>
      <c r="F87" s="23"/>
      <c r="G87" s="23">
        <v>0</v>
      </c>
    </row>
    <row r="88" spans="1:7" x14ac:dyDescent="0.25">
      <c r="A88" s="52" t="s">
        <v>80</v>
      </c>
      <c r="B88" s="53"/>
      <c r="C88" s="54"/>
      <c r="D88" s="16">
        <v>1555</v>
      </c>
      <c r="E88" s="23">
        <v>0</v>
      </c>
      <c r="F88" s="23"/>
      <c r="G88" s="23">
        <v>0</v>
      </c>
    </row>
    <row r="89" spans="1:7" x14ac:dyDescent="0.25">
      <c r="A89" s="52" t="s">
        <v>81</v>
      </c>
      <c r="B89" s="53"/>
      <c r="C89" s="54"/>
      <c r="D89" s="16">
        <v>1560</v>
      </c>
      <c r="E89" s="23">
        <v>0</v>
      </c>
      <c r="F89" s="23"/>
      <c r="G89" s="23">
        <v>0</v>
      </c>
    </row>
    <row r="90" spans="1:7" x14ac:dyDescent="0.25">
      <c r="A90" s="52" t="s">
        <v>46</v>
      </c>
      <c r="B90" s="53"/>
      <c r="C90" s="54"/>
      <c r="D90" s="16">
        <v>1565</v>
      </c>
      <c r="E90" s="23">
        <v>0</v>
      </c>
      <c r="F90" s="23"/>
      <c r="G90" s="23">
        <v>0</v>
      </c>
    </row>
    <row r="91" spans="1:7" x14ac:dyDescent="0.25">
      <c r="A91" s="52" t="s">
        <v>47</v>
      </c>
      <c r="B91" s="53"/>
      <c r="C91" s="54"/>
      <c r="D91" s="16">
        <v>1570</v>
      </c>
      <c r="E91" s="23">
        <v>411866</v>
      </c>
      <c r="F91" s="23"/>
      <c r="G91" s="23">
        <v>411866</v>
      </c>
    </row>
    <row r="92" spans="1:7" x14ac:dyDescent="0.25">
      <c r="A92" s="52" t="s">
        <v>82</v>
      </c>
      <c r="B92" s="53"/>
      <c r="C92" s="54"/>
      <c r="D92" s="16">
        <v>1575</v>
      </c>
      <c r="E92" s="23">
        <v>944</v>
      </c>
      <c r="F92" s="23"/>
      <c r="G92" s="23">
        <v>944</v>
      </c>
    </row>
    <row r="93" spans="1:7" x14ac:dyDescent="0.25">
      <c r="A93" s="62" t="s">
        <v>83</v>
      </c>
      <c r="B93" s="63"/>
      <c r="C93" s="64"/>
      <c r="D93" s="16">
        <v>1585</v>
      </c>
      <c r="E93" s="23">
        <v>0</v>
      </c>
      <c r="F93" s="23"/>
      <c r="G93" s="23">
        <v>0</v>
      </c>
    </row>
    <row r="94" spans="1:7" x14ac:dyDescent="0.25">
      <c r="A94" s="59" t="s">
        <v>62</v>
      </c>
      <c r="B94" s="60"/>
      <c r="C94" s="61"/>
      <c r="D94" s="15">
        <v>1595</v>
      </c>
      <c r="E94" s="24">
        <f>SUM(E85:E92)+SUM(E80:E82)+E83</f>
        <v>412810</v>
      </c>
      <c r="F94" s="24"/>
      <c r="G94" s="24">
        <f>SUM(G85:G92)+SUM(G80:G82)+G83</f>
        <v>412810</v>
      </c>
    </row>
    <row r="95" spans="1:7" x14ac:dyDescent="0.25">
      <c r="A95" s="59" t="s">
        <v>84</v>
      </c>
      <c r="B95" s="60"/>
      <c r="C95" s="61"/>
      <c r="D95" s="15">
        <v>1600</v>
      </c>
      <c r="E95" s="27">
        <v>0</v>
      </c>
      <c r="F95" s="27"/>
      <c r="G95" s="27">
        <v>0</v>
      </c>
    </row>
    <row r="96" spans="1:7" x14ac:dyDescent="0.25">
      <c r="A96" s="59" t="s">
        <v>85</v>
      </c>
      <c r="B96" s="60"/>
      <c r="C96" s="61"/>
      <c r="D96" s="15">
        <v>1700</v>
      </c>
      <c r="E96" s="27">
        <v>0</v>
      </c>
      <c r="F96" s="27"/>
      <c r="G96" s="27">
        <v>0</v>
      </c>
    </row>
    <row r="97" spans="1:7" x14ac:dyDescent="0.25">
      <c r="A97" s="59" t="s">
        <v>17</v>
      </c>
      <c r="B97" s="60"/>
      <c r="C97" s="61"/>
      <c r="D97" s="15">
        <v>1800</v>
      </c>
      <c r="E97" s="24">
        <f>E96+E95+E94+E77</f>
        <v>45581378</v>
      </c>
      <c r="F97" s="24">
        <f>F96+F95+F94+F77</f>
        <v>503231</v>
      </c>
      <c r="G97" s="24">
        <f>G96+G95+G94+G77</f>
        <v>45078147</v>
      </c>
    </row>
    <row r="98" spans="1:7" x14ac:dyDescent="0.25">
      <c r="A98" s="28"/>
      <c r="B98" s="28"/>
      <c r="C98" s="28"/>
      <c r="D98" s="28"/>
      <c r="E98" s="28"/>
      <c r="F98" s="28"/>
      <c r="G98" s="28"/>
    </row>
    <row r="99" spans="1:7" ht="15.75" x14ac:dyDescent="0.25">
      <c r="A99" s="30"/>
      <c r="B99" s="30"/>
      <c r="C99" s="30"/>
      <c r="D99" s="30"/>
      <c r="E99" s="30"/>
      <c r="F99" s="30"/>
      <c r="G99" s="30"/>
    </row>
    <row r="100" spans="1:7" ht="15.75" x14ac:dyDescent="0.25">
      <c r="A100" s="31"/>
      <c r="B100" s="32"/>
      <c r="C100" s="11"/>
      <c r="D100" s="39"/>
      <c r="E100" s="39"/>
      <c r="F100" s="39"/>
      <c r="G100" s="39"/>
    </row>
    <row r="101" spans="1:7" ht="15.75" x14ac:dyDescent="0.25">
      <c r="A101" s="31"/>
      <c r="B101" s="29"/>
      <c r="C101" s="12"/>
      <c r="D101" s="38"/>
      <c r="E101" s="38"/>
      <c r="F101" s="38"/>
      <c r="G101" s="38"/>
    </row>
    <row r="102" spans="1:7" ht="15.75" x14ac:dyDescent="0.25">
      <c r="A102" s="31"/>
      <c r="B102" s="33"/>
      <c r="C102" s="11"/>
      <c r="D102" s="11"/>
      <c r="E102" s="11"/>
      <c r="F102" s="11"/>
      <c r="G102" s="30"/>
    </row>
    <row r="103" spans="1:7" ht="15.75" x14ac:dyDescent="0.25">
      <c r="A103" s="31"/>
      <c r="B103" s="33"/>
      <c r="C103" s="11"/>
      <c r="D103" s="11"/>
      <c r="E103" s="11"/>
      <c r="F103" s="11"/>
      <c r="G103" s="30"/>
    </row>
    <row r="104" spans="1:7" ht="15.75" x14ac:dyDescent="0.25">
      <c r="A104" s="31"/>
      <c r="B104" s="32"/>
      <c r="C104" s="11"/>
      <c r="D104" s="39"/>
      <c r="E104" s="39"/>
      <c r="F104" s="39"/>
      <c r="G104" s="39"/>
    </row>
    <row r="105" spans="1:7" ht="15.75" x14ac:dyDescent="0.25">
      <c r="A105" s="30"/>
      <c r="B105" s="29"/>
      <c r="C105" s="11"/>
      <c r="D105" s="38"/>
      <c r="E105" s="38"/>
      <c r="F105" s="38"/>
      <c r="G105" s="38"/>
    </row>
    <row r="106" spans="1:7" ht="15.75" x14ac:dyDescent="0.25">
      <c r="A106" s="11"/>
      <c r="B106" s="11"/>
      <c r="C106" s="11"/>
      <c r="D106" s="11"/>
      <c r="E106" s="11"/>
      <c r="F106" s="11"/>
      <c r="G106" s="11"/>
    </row>
    <row r="107" spans="1:7" ht="15.75" x14ac:dyDescent="0.25">
      <c r="A107" s="31"/>
      <c r="B107" s="11"/>
      <c r="C107" s="11"/>
      <c r="D107" s="11"/>
      <c r="E107" s="11"/>
      <c r="F107" s="11"/>
      <c r="G107" s="11"/>
    </row>
    <row r="108" spans="1:7" ht="33" customHeight="1" x14ac:dyDescent="0.25">
      <c r="A108" s="35" t="s">
        <v>93</v>
      </c>
      <c r="B108" s="32"/>
      <c r="C108" s="11"/>
      <c r="D108" s="37" t="s">
        <v>94</v>
      </c>
      <c r="E108" s="37"/>
      <c r="F108" s="37"/>
      <c r="G108" s="37"/>
    </row>
    <row r="109" spans="1:7" ht="15.75" x14ac:dyDescent="0.25">
      <c r="A109" s="11"/>
      <c r="B109" s="29"/>
      <c r="C109" s="12"/>
      <c r="D109" s="38"/>
      <c r="E109" s="38"/>
      <c r="F109" s="38"/>
      <c r="G109" s="38"/>
    </row>
    <row r="110" spans="1:7" ht="15.75" x14ac:dyDescent="0.25">
      <c r="A110" s="11" t="s">
        <v>95</v>
      </c>
      <c r="B110" s="11"/>
      <c r="C110" s="11"/>
      <c r="D110" s="11"/>
      <c r="E110" s="11"/>
      <c r="F110" s="11"/>
      <c r="G110" s="11"/>
    </row>
    <row r="111" spans="1:7" ht="78" customHeight="1" x14ac:dyDescent="0.25">
      <c r="A111" s="34"/>
      <c r="B111" s="32"/>
      <c r="C111" s="11"/>
      <c r="D111" s="39"/>
      <c r="E111" s="39"/>
      <c r="F111" s="39"/>
      <c r="G111" s="39"/>
    </row>
    <row r="112" spans="1:7" ht="15.75" x14ac:dyDescent="0.25">
      <c r="A112" s="13"/>
      <c r="B112" s="29"/>
      <c r="C112" s="12"/>
      <c r="D112" s="38"/>
      <c r="E112" s="38"/>
      <c r="F112" s="38"/>
      <c r="G112" s="38"/>
    </row>
  </sheetData>
  <mergeCells count="102">
    <mergeCell ref="D105:G105"/>
    <mergeCell ref="A90:C90"/>
    <mergeCell ref="A91:C91"/>
    <mergeCell ref="A92:C92"/>
    <mergeCell ref="A93:C93"/>
    <mergeCell ref="A94:C94"/>
    <mergeCell ref="A95:C95"/>
    <mergeCell ref="A96:C96"/>
    <mergeCell ref="A97:C97"/>
    <mergeCell ref="D100:G100"/>
    <mergeCell ref="D101:G101"/>
    <mergeCell ref="D104:G104"/>
    <mergeCell ref="A89:C89"/>
    <mergeCell ref="A78:G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77:C77"/>
    <mergeCell ref="A66:C66"/>
    <mergeCell ref="A67:C67"/>
    <mergeCell ref="A68:C68"/>
    <mergeCell ref="A69:C69"/>
    <mergeCell ref="A70:G70"/>
    <mergeCell ref="A71:C71"/>
    <mergeCell ref="A72:C72"/>
    <mergeCell ref="A73:C73"/>
    <mergeCell ref="A74:C74"/>
    <mergeCell ref="A75:C75"/>
    <mergeCell ref="A76:C76"/>
    <mergeCell ref="A65:C65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G38"/>
    <mergeCell ref="A39:C39"/>
    <mergeCell ref="A40:C40"/>
    <mergeCell ref="D4:G4"/>
    <mergeCell ref="D108:G108"/>
    <mergeCell ref="D109:G109"/>
    <mergeCell ref="D111:G111"/>
    <mergeCell ref="D112:G112"/>
    <mergeCell ref="E17:G17"/>
    <mergeCell ref="D1:G3"/>
    <mergeCell ref="D6:G6"/>
    <mergeCell ref="B7:C7"/>
    <mergeCell ref="D8:G8"/>
    <mergeCell ref="D9:G9"/>
    <mergeCell ref="D10:G10"/>
    <mergeCell ref="E7:F7"/>
    <mergeCell ref="D11:G11"/>
    <mergeCell ref="D12:G12"/>
    <mergeCell ref="D13:G13"/>
    <mergeCell ref="A15:G15"/>
    <mergeCell ref="A16:G16"/>
    <mergeCell ref="A29:C29"/>
    <mergeCell ref="A18:C18"/>
    <mergeCell ref="A19:C19"/>
    <mergeCell ref="A20:G20"/>
    <mergeCell ref="A21:C21"/>
    <mergeCell ref="A22:C22"/>
  </mergeCells>
  <pageMargins left="0.7" right="0.7" top="0.75" bottom="0.75" header="0.3" footer="0.3"/>
  <pageSetup paperSize="9" scale="57" fitToHeight="0" orientation="portrait" verticalDpi="0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2018-04-27T10:32:21Z</dcterms:modified>
</cp:coreProperties>
</file>