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tabRatio="57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(с)'!$12:$12</definedName>
    <definedName name="_xlnm.Print_Area" localSheetId="0">' дод 1 (с)'!$A$1:$F$72</definedName>
  </definedNames>
  <calcPr fullCalcOnLoad="1"/>
</workbook>
</file>

<file path=xl/sharedStrings.xml><?xml version="1.0" encoding="utf-8"?>
<sst xmlns="http://schemas.openxmlformats.org/spreadsheetml/2006/main" count="85" uniqueCount="83">
  <si>
    <t>Код</t>
  </si>
  <si>
    <t>Офіційні трансферти</t>
  </si>
  <si>
    <t>Податкові надходження</t>
  </si>
  <si>
    <t>Інші податки та збори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</si>
  <si>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</si>
  <si>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</si>
  <si>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</si>
  <si>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</si>
  <si>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</si>
  <si>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</si>
  <si>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</si>
  <si>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</si>
  <si>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</si>
  <si>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</si>
  <si>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грн.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</si>
  <si>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</si>
  <si>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</si>
  <si>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</si>
  <si>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</si>
  <si>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</si>
  <si>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</si>
  <si>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</si>
  <si>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</si>
  <si>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</si>
  <si>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</si>
  <si>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</si>
  <si>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</si>
  <si>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</si>
  <si>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</si>
  <si>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</si>
  <si>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</si>
  <si>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</si>
  <si>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</si>
  <si>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</si>
  <si>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</si>
  <si>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</si>
  <si>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</si>
  <si>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</si>
  <si>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Інші надходження  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</si>
  <si>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</si>
  <si>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</si>
  <si>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</si>
  <si>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</si>
  <si>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</si>
  <si>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</si>
  <si>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</si>
  <si>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</si>
  <si>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24060000 </t>
  </si>
  <si>
    <t>24060300 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</si>
  <si>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</si>
  <si>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</si>
  <si>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</si>
  <si>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</si>
  <si>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</si>
  <si>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</si>
  <si>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</si>
  <si>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</si>
  <si>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</si>
  <si>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</si>
  <si>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</si>
  <si>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Місцеві податки </t>
  </si>
  <si>
    <t>Податок на майно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</si>
  <si>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</si>
  <si>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</si>
  <si>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>Субвенції з місцевих бюджетів іншим місцевим бюджетам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</si>
  <si>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</si>
  <si>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Усього</t>
  </si>
  <si>
    <t>у т.ч. бюджет розвитку</t>
  </si>
  <si>
    <t>Усього доходів (без урахування міжбюджетних трансфетрів)</t>
  </si>
  <si>
    <t>Разом доходів</t>
  </si>
  <si>
    <t>Найменування згідно з
Класифікацією доходів бюджету</t>
  </si>
  <si>
    <t>Інші субвенції з місцевого бюджету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</si>
  <si>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</si>
  <si>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                 Додаток № 1</t>
  </si>
  <si>
    <t>_____________</t>
  </si>
  <si>
    <t>до cільського бюджету села Піщане на 2019 рік»</t>
  </si>
  <si>
    <t>Доходи сільського бюджету на 2019 рік</t>
  </si>
  <si>
    <t>Виконавець: Виноградська О.М.</t>
  </si>
  <si>
    <t>Сумський міський голова</t>
  </si>
  <si>
    <t>О.М.Лисенко</t>
  </si>
  <si>
    <t xml:space="preserve">«Про        внесення       змін       та        доповнень </t>
  </si>
  <si>
    <t>до        рішення       Сумської       міської       ради</t>
  </si>
  <si>
    <t>від  05 червня   2019  року     №  5114 -  МР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</si>
</sst>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_-* #,##0.0\ _г_р_н_._-;\-* #,##0.0\ _г_р_н_._-;_-* &quot;-&quot;??\ _г_р_н_._-;_-@_-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2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99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3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5">
    <xf numFmtId="0" fontId="0" fillId="0" borderId="0" xfId="0" applyAlignment="1">
      <alignment/>
    </xf>
    <xf numFmtId="4" fontId="30" fillId="26" borderId="12" xfId="0" applyNumberFormat="1" applyFont="1" applyFill="1" applyBorder="1" applyAlignment="1">
      <alignment vertical="center" wrapText="1"/>
    </xf>
    <xf numFmtId="0" fontId="29" fillId="26" borderId="12" xfId="0" applyNumberFormat="1" applyFont="1" applyFill="1" applyBorder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 applyProtection="1">
      <alignment horizontal="right" vertical="center" wrapText="1"/>
      <protection/>
    </xf>
    <xf numFmtId="0" fontId="29" fillId="26" borderId="0" xfId="0" applyNumberFormat="1" applyFont="1" applyFill="1" applyAlignment="1" applyProtection="1">
      <alignment wrapText="1"/>
      <protection/>
    </xf>
    <xf numFmtId="0" fontId="29" fillId="26" borderId="0" xfId="0" applyFont="1" applyFill="1" applyAlignment="1">
      <alignment wrapText="1"/>
    </xf>
    <xf numFmtId="4" fontId="29" fillId="26" borderId="13" xfId="0" applyNumberFormat="1" applyFont="1" applyFill="1" applyBorder="1" applyAlignment="1" applyProtection="1">
      <alignment horizontal="right" vertical="center" wrapText="1"/>
      <protection/>
    </xf>
    <xf numFmtId="4" fontId="30" fillId="26" borderId="13" xfId="0" applyNumberFormat="1" applyFont="1" applyFill="1" applyBorder="1" applyAlignment="1">
      <alignment vertical="center" wrapText="1"/>
    </xf>
    <xf numFmtId="0" fontId="29" fillId="26" borderId="12" xfId="0" applyNumberFormat="1" applyFont="1" applyFill="1" applyBorder="1" applyAlignment="1" applyProtection="1">
      <alignment vertical="center" wrapText="1"/>
      <protection/>
    </xf>
    <xf numFmtId="0" fontId="29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36" fillId="26" borderId="0" xfId="0" applyNumberFormat="1" applyFont="1" applyFill="1" applyAlignment="1" applyProtection="1">
      <alignment/>
      <protection/>
    </xf>
    <xf numFmtId="0" fontId="0" fillId="26" borderId="0" xfId="0" applyFont="1" applyFill="1" applyAlignment="1">
      <alignment/>
    </xf>
    <xf numFmtId="0" fontId="29" fillId="26" borderId="13" xfId="0" applyNumberFormat="1" applyFont="1" applyFill="1" applyBorder="1" applyAlignment="1" applyProtection="1">
      <alignment horizontal="center" vertical="center" wrapText="1"/>
      <protection/>
    </xf>
    <xf numFmtId="4" fontId="31" fillId="26" borderId="13" xfId="0" applyNumberFormat="1" applyFont="1" applyFill="1" applyBorder="1" applyAlignment="1">
      <alignment vertical="center" wrapText="1"/>
    </xf>
    <xf numFmtId="4" fontId="27" fillId="26" borderId="12" xfId="0" applyNumberFormat="1" applyFont="1" applyFill="1" applyBorder="1" applyAlignment="1" applyProtection="1">
      <alignment horizontal="right" vertical="center" wrapText="1"/>
      <protection/>
    </xf>
    <xf numFmtId="0" fontId="19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NumberFormat="1" applyFont="1" applyFill="1" applyAlignment="1" applyProtection="1">
      <alignment/>
      <protection/>
    </xf>
    <xf numFmtId="0" fontId="26" fillId="26" borderId="0" xfId="0" applyFont="1" applyFill="1" applyAlignment="1">
      <alignment/>
    </xf>
    <xf numFmtId="0" fontId="27" fillId="26" borderId="12" xfId="0" applyNumberFormat="1" applyFont="1" applyFill="1" applyBorder="1" applyAlignment="1" applyProtection="1">
      <alignment horizontal="left" vertical="center" wrapText="1"/>
      <protection/>
    </xf>
    <xf numFmtId="4" fontId="27" fillId="26" borderId="12" xfId="0" applyNumberFormat="1" applyFont="1" applyFill="1" applyBorder="1" applyAlignment="1" applyProtection="1">
      <alignment horizontal="right" vertical="center" wrapText="1"/>
      <protection/>
    </xf>
    <xf numFmtId="4" fontId="31" fillId="26" borderId="12" xfId="0" applyNumberFormat="1" applyFont="1" applyFill="1" applyBorder="1" applyAlignment="1">
      <alignment vertical="center" wrapText="1"/>
    </xf>
    <xf numFmtId="0" fontId="0" fillId="26" borderId="0" xfId="0" applyNumberFormat="1" applyFont="1" applyFill="1" applyAlignment="1" applyProtection="1">
      <alignment vertical="center" wrapText="1"/>
      <protection/>
    </xf>
    <xf numFmtId="0" fontId="0" fillId="26" borderId="0" xfId="0" applyFont="1" applyFill="1" applyAlignment="1">
      <alignment vertical="center" wrapText="1"/>
    </xf>
    <xf numFmtId="0" fontId="20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6" fillId="26" borderId="0" xfId="0" applyFont="1" applyFill="1" applyAlignment="1">
      <alignment vertical="center"/>
    </xf>
    <xf numFmtId="0" fontId="4" fillId="26" borderId="14" xfId="0" applyNumberFormat="1" applyFont="1" applyFill="1" applyBorder="1" applyAlignment="1" applyProtection="1">
      <alignment vertical="center"/>
      <protection/>
    </xf>
    <xf numFmtId="0" fontId="26" fillId="26" borderId="14" xfId="0" applyNumberFormat="1" applyFont="1" applyFill="1" applyBorder="1" applyAlignment="1" applyProtection="1">
      <alignment horizontal="center" vertical="center"/>
      <protection/>
    </xf>
    <xf numFmtId="4" fontId="0" fillId="26" borderId="0" xfId="0" applyNumberFormat="1" applyFont="1" applyFill="1" applyAlignment="1" applyProtection="1">
      <alignment wrapText="1"/>
      <protection/>
    </xf>
    <xf numFmtId="0" fontId="0" fillId="26" borderId="0" xfId="0" applyNumberFormat="1" applyFont="1" applyFill="1" applyAlignment="1" applyProtection="1">
      <alignment wrapText="1"/>
      <protection/>
    </xf>
    <xf numFmtId="0" fontId="0" fillId="26" borderId="0" xfId="0" applyFont="1" applyFill="1" applyAlignment="1">
      <alignment wrapText="1"/>
    </xf>
    <xf numFmtId="0" fontId="29" fillId="26" borderId="13" xfId="0" applyNumberFormat="1" applyFont="1" applyFill="1" applyBorder="1" applyAlignment="1" applyProtection="1">
      <alignment vertical="center"/>
      <protection/>
    </xf>
    <xf numFmtId="0" fontId="27" fillId="26" borderId="13" xfId="0" applyNumberFormat="1" applyFont="1" applyFill="1" applyBorder="1" applyAlignment="1" applyProtection="1">
      <alignment horizontal="center" vertical="center" wrapText="1"/>
      <protection/>
    </xf>
    <xf numFmtId="0" fontId="27" fillId="26" borderId="13" xfId="0" applyNumberFormat="1" applyFont="1" applyFill="1" applyBorder="1" applyAlignment="1" applyProtection="1">
      <alignment horizontal="left" vertical="center" wrapText="1"/>
      <protection/>
    </xf>
    <xf numFmtId="4" fontId="27" fillId="26" borderId="13" xfId="0" applyNumberFormat="1" applyFont="1" applyFill="1" applyBorder="1" applyAlignment="1" applyProtection="1">
      <alignment horizontal="right" vertical="center" wrapText="1"/>
      <protection/>
    </xf>
    <xf numFmtId="4" fontId="32" fillId="26" borderId="12" xfId="0" applyNumberFormat="1" applyFont="1" applyFill="1" applyBorder="1" applyAlignment="1">
      <alignment vertical="center" wrapText="1"/>
    </xf>
    <xf numFmtId="0" fontId="27" fillId="26" borderId="12" xfId="0" applyNumberFormat="1" applyFont="1" applyFill="1" applyBorder="1" applyAlignment="1" applyProtection="1">
      <alignment horizontal="center" vertical="center"/>
      <protection/>
    </xf>
    <xf numFmtId="4" fontId="30" fillId="26" borderId="12" xfId="0" applyNumberFormat="1" applyFont="1" applyFill="1" applyBorder="1" applyAlignment="1">
      <alignment vertical="center" wrapText="1"/>
    </xf>
    <xf numFmtId="4" fontId="31" fillId="26" borderId="12" xfId="0" applyNumberFormat="1" applyFont="1" applyFill="1" applyBorder="1" applyAlignment="1">
      <alignment vertical="center" wrapText="1"/>
    </xf>
    <xf numFmtId="0" fontId="29" fillId="26" borderId="12" xfId="0" applyNumberFormat="1" applyFont="1" applyFill="1" applyBorder="1" applyAlignment="1" applyProtection="1">
      <alignment horizontal="left" vertical="center" wrapText="1"/>
      <protection/>
    </xf>
    <xf numFmtId="4" fontId="34" fillId="26" borderId="12" xfId="0" applyNumberFormat="1" applyFont="1" applyFill="1" applyBorder="1" applyAlignment="1">
      <alignment vertical="center" wrapText="1"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7" fillId="26" borderId="12" xfId="0" applyNumberFormat="1" applyFont="1" applyFill="1" applyBorder="1" applyAlignment="1" applyProtection="1">
      <alignment vertical="center" wrapText="1"/>
      <protection/>
    </xf>
    <xf numFmtId="0" fontId="27" fillId="26" borderId="0" xfId="0" applyNumberFormat="1" applyFont="1" applyFill="1" applyAlignment="1" applyProtection="1">
      <alignment wrapText="1"/>
      <protection/>
    </xf>
    <xf numFmtId="0" fontId="27" fillId="26" borderId="0" xfId="0" applyFont="1" applyFill="1" applyAlignment="1">
      <alignment wrapText="1"/>
    </xf>
    <xf numFmtId="0" fontId="27" fillId="26" borderId="12" xfId="0" applyNumberFormat="1" applyFont="1" applyFill="1" applyBorder="1" applyAlignment="1" applyProtection="1">
      <alignment horizontal="left" vertical="center" wrapText="1"/>
      <protection/>
    </xf>
    <xf numFmtId="4" fontId="19" fillId="26" borderId="0" xfId="0" applyNumberFormat="1" applyFont="1" applyFill="1" applyAlignment="1" applyProtection="1">
      <alignment wrapText="1"/>
      <protection/>
    </xf>
    <xf numFmtId="0" fontId="19" fillId="26" borderId="0" xfId="0" applyNumberFormat="1" applyFont="1" applyFill="1" applyAlignment="1" applyProtection="1">
      <alignment wrapText="1"/>
      <protection/>
    </xf>
    <xf numFmtId="0" fontId="19" fillId="26" borderId="0" xfId="0" applyFont="1" applyFill="1" applyAlignment="1">
      <alignment wrapText="1"/>
    </xf>
    <xf numFmtId="0" fontId="26" fillId="26" borderId="12" xfId="0" applyNumberFormat="1" applyFont="1" applyFill="1" applyBorder="1" applyAlignment="1" applyProtection="1">
      <alignment horizontal="center" vertical="center" wrapText="1"/>
      <protection/>
    </xf>
    <xf numFmtId="0" fontId="20" fillId="26" borderId="12" xfId="0" applyFont="1" applyFill="1" applyBorder="1" applyAlignment="1">
      <alignment vertical="center" wrapText="1"/>
    </xf>
    <xf numFmtId="4" fontId="20" fillId="26" borderId="12" xfId="0" applyNumberFormat="1" applyFont="1" applyFill="1" applyBorder="1" applyAlignment="1" applyProtection="1">
      <alignment horizontal="right" vertical="center" wrapText="1"/>
      <protection/>
    </xf>
    <xf numFmtId="4" fontId="35" fillId="26" borderId="12" xfId="0" applyNumberFormat="1" applyFont="1" applyFill="1" applyBorder="1" applyAlignment="1">
      <alignment vertical="center" wrapText="1"/>
    </xf>
    <xf numFmtId="4" fontId="26" fillId="26" borderId="0" xfId="0" applyNumberFormat="1" applyFont="1" applyFill="1" applyAlignment="1" applyProtection="1">
      <alignment wrapText="1"/>
      <protection/>
    </xf>
    <xf numFmtId="0" fontId="26" fillId="26" borderId="0" xfId="0" applyNumberFormat="1" applyFont="1" applyFill="1" applyAlignment="1" applyProtection="1">
      <alignment wrapText="1"/>
      <protection/>
    </xf>
    <xf numFmtId="0" fontId="26" fillId="26" borderId="0" xfId="0" applyFont="1" applyFill="1" applyAlignment="1">
      <alignment wrapText="1"/>
    </xf>
    <xf numFmtId="0" fontId="26" fillId="26" borderId="0" xfId="0" applyNumberFormat="1" applyFont="1" applyFill="1" applyBorder="1" applyAlignment="1" applyProtection="1">
      <alignment horizontal="center" vertical="center" wrapText="1"/>
      <protection/>
    </xf>
    <xf numFmtId="0" fontId="20" fillId="26" borderId="0" xfId="0" applyFont="1" applyFill="1" applyBorder="1" applyAlignment="1">
      <alignment vertical="center" wrapText="1"/>
    </xf>
    <xf numFmtId="4" fontId="20" fillId="26" borderId="0" xfId="0" applyNumberFormat="1" applyFont="1" applyFill="1" applyBorder="1" applyAlignment="1" applyProtection="1">
      <alignment horizontal="right" vertical="center" wrapText="1"/>
      <protection/>
    </xf>
    <xf numFmtId="4" fontId="35" fillId="26" borderId="0" xfId="0" applyNumberFormat="1" applyFont="1" applyFill="1" applyBorder="1" applyAlignment="1">
      <alignment vertical="center" wrapText="1"/>
    </xf>
    <xf numFmtId="0" fontId="36" fillId="0" borderId="0" xfId="0" applyFont="1" applyFill="1" applyAlignment="1">
      <alignment vertical="center"/>
    </xf>
    <xf numFmtId="0" fontId="20" fillId="26" borderId="0" xfId="0" applyFont="1" applyFill="1" applyBorder="1" applyAlignment="1">
      <alignment vertical="center" wrapText="1"/>
    </xf>
    <xf numFmtId="0" fontId="37" fillId="26" borderId="0" xfId="0" applyFont="1" applyFill="1" applyAlignment="1">
      <alignment/>
    </xf>
    <xf numFmtId="0" fontId="37" fillId="26" borderId="0" xfId="0" applyNumberFormat="1" applyFont="1" applyFill="1" applyAlignment="1" applyProtection="1">
      <alignment/>
      <protection/>
    </xf>
    <xf numFmtId="4" fontId="0" fillId="26" borderId="0" xfId="0" applyNumberFormat="1" applyFont="1" applyFill="1" applyAlignment="1" applyProtection="1">
      <alignment/>
      <protection/>
    </xf>
    <xf numFmtId="4" fontId="29" fillId="0" borderId="12" xfId="0" applyNumberFormat="1" applyFont="1" applyFill="1" applyBorder="1" applyAlignment="1">
      <alignment horizontal="right" vertical="center"/>
    </xf>
    <xf numFmtId="0" fontId="36" fillId="26" borderId="0" xfId="0" applyFont="1" applyFill="1" applyAlignment="1">
      <alignment horizontal="left" vertical="center" indent="1"/>
    </xf>
    <xf numFmtId="0" fontId="20" fillId="26" borderId="12" xfId="0" applyNumberFormat="1" applyFont="1" applyFill="1" applyBorder="1" applyAlignment="1" applyProtection="1">
      <alignment horizontal="center" vertical="center" wrapText="1"/>
      <protection/>
    </xf>
    <xf numFmtId="0" fontId="36" fillId="26" borderId="0" xfId="0" applyNumberFormat="1" applyFont="1" applyFill="1" applyAlignment="1" applyProtection="1">
      <alignment horizontal="center"/>
      <protection/>
    </xf>
    <xf numFmtId="0" fontId="28" fillId="26" borderId="0" xfId="0" applyNumberFormat="1" applyFont="1" applyFill="1" applyAlignment="1" applyProtection="1">
      <alignment horizontal="center" vertical="center"/>
      <protection/>
    </xf>
    <xf numFmtId="0" fontId="27" fillId="26" borderId="12" xfId="0" applyNumberFormat="1" applyFont="1" applyFill="1" applyBorder="1" applyAlignment="1" applyProtection="1">
      <alignment horizontal="center" vertical="center" wrapText="1"/>
      <protection/>
    </xf>
    <xf numFmtId="0" fontId="20" fillId="26" borderId="15" xfId="0" applyNumberFormat="1" applyFont="1" applyFill="1" applyBorder="1" applyAlignment="1" applyProtection="1">
      <alignment horizontal="center" vertical="center" wrapText="1"/>
      <protection/>
    </xf>
    <xf numFmtId="0" fontId="20" fillId="26" borderId="13" xfId="0" applyNumberFormat="1" applyFont="1" applyFill="1" applyBorder="1" applyAlignment="1" applyProtection="1">
      <alignment horizontal="center" vertical="center" wrapText="1"/>
      <protection/>
    </xf>
    <xf numFmtId="0" fontId="36" fillId="26" borderId="0" xfId="0" applyFont="1" applyFill="1" applyAlignment="1">
      <alignment horizontal="left" vertical="center" wrapText="1" inden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R79"/>
  <sheetViews>
    <sheetView showGridLines="0" showZeros="0" tabSelected="1" view="pageBreakPreview" zoomScale="70" zoomScaleNormal="70" zoomScaleSheetLayoutView="70" workbookViewId="0" topLeftCell="A1">
      <selection activeCell="D7" sqref="D7"/>
    </sheetView>
  </sheetViews>
  <sheetFormatPr defaultColWidth="9.16015625" defaultRowHeight="12.75"/>
  <cols>
    <col min="1" max="1" width="13.5" style="9" customWidth="1"/>
    <col min="2" max="2" width="58.66015625" style="10" customWidth="1"/>
    <col min="3" max="3" width="23" style="10" customWidth="1"/>
    <col min="4" max="4" width="24.66015625" style="10" customWidth="1"/>
    <col min="5" max="5" width="21.83203125" style="10" customWidth="1"/>
    <col min="6" max="6" width="21.16015625" style="10" customWidth="1"/>
    <col min="7" max="7" width="22.33203125" style="10" customWidth="1"/>
    <col min="8" max="8" width="21" style="10" customWidth="1"/>
    <col min="9" max="11" width="9.16015625" style="10" customWidth="1"/>
    <col min="12" max="243" width="9.16015625" style="12" customWidth="1"/>
    <col min="244" max="252" width="9.16015625" style="10" customWidth="1"/>
    <col min="253" max="16384" width="9.16015625" style="12" customWidth="1"/>
  </cols>
  <sheetData>
    <row r="1" spans="4:5" ht="23.25" customHeight="1">
      <c r="D1" s="69" t="s">
        <v>73</v>
      </c>
      <c r="E1" s="69"/>
    </row>
    <row r="2" spans="4:6" ht="18.75" customHeight="1">
      <c r="D2" s="67" t="s">
        <v>81</v>
      </c>
      <c r="E2" s="67"/>
      <c r="F2" s="67"/>
    </row>
    <row r="3" spans="4:6" ht="18.75" customHeight="1">
      <c r="D3" s="67" t="s">
        <v>80</v>
      </c>
      <c r="E3" s="67"/>
      <c r="F3" s="67"/>
    </row>
    <row r="4" spans="4:6" ht="22.5" customHeight="1">
      <c r="D4" s="74" t="s">
        <v>75</v>
      </c>
      <c r="E4" s="74"/>
      <c r="F4" s="74"/>
    </row>
    <row r="5" spans="4:6" ht="17.25" customHeight="1">
      <c r="D5" s="67" t="s">
        <v>82</v>
      </c>
      <c r="E5" s="67"/>
      <c r="F5" s="67"/>
    </row>
    <row r="6" spans="4:5" ht="18.75" customHeight="1">
      <c r="D6" s="61"/>
      <c r="E6" s="11"/>
    </row>
    <row r="7" ht="15.75">
      <c r="C7" s="26"/>
    </row>
    <row r="8" spans="1:6" ht="20.25">
      <c r="A8" s="70" t="s">
        <v>76</v>
      </c>
      <c r="B8" s="70"/>
      <c r="C8" s="70"/>
      <c r="D8" s="70"/>
      <c r="E8" s="70"/>
      <c r="F8" s="70"/>
    </row>
    <row r="9" spans="2:6" ht="15.75">
      <c r="B9" s="27"/>
      <c r="C9" s="27"/>
      <c r="D9" s="27"/>
      <c r="E9" s="27"/>
      <c r="F9" s="28" t="s">
        <v>14</v>
      </c>
    </row>
    <row r="10" spans="1:6" ht="21.75" customHeight="1">
      <c r="A10" s="71" t="s">
        <v>0</v>
      </c>
      <c r="B10" s="68" t="s">
        <v>70</v>
      </c>
      <c r="C10" s="68" t="s">
        <v>66</v>
      </c>
      <c r="D10" s="72" t="s">
        <v>10</v>
      </c>
      <c r="E10" s="68" t="s">
        <v>11</v>
      </c>
      <c r="F10" s="68"/>
    </row>
    <row r="11" spans="1:6" ht="35.25" customHeight="1">
      <c r="A11" s="71"/>
      <c r="B11" s="68"/>
      <c r="C11" s="68"/>
      <c r="D11" s="73"/>
      <c r="E11" s="24" t="s">
        <v>66</v>
      </c>
      <c r="F11" s="16" t="s">
        <v>67</v>
      </c>
    </row>
    <row r="12" spans="1:252" s="18" customFormat="1" ht="17.25" customHeight="1">
      <c r="A12" s="25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17"/>
      <c r="H12" s="17"/>
      <c r="I12" s="17"/>
      <c r="J12" s="17"/>
      <c r="K12" s="17"/>
      <c r="IJ12" s="17"/>
      <c r="IK12" s="17"/>
      <c r="IL12" s="17"/>
      <c r="IM12" s="17"/>
      <c r="IN12" s="17"/>
      <c r="IO12" s="17"/>
      <c r="IP12" s="17"/>
      <c r="IQ12" s="17"/>
      <c r="IR12" s="17"/>
    </row>
    <row r="13" spans="1:252" s="23" customFormat="1" ht="14.25">
      <c r="A13" s="25">
        <v>10000000</v>
      </c>
      <c r="B13" s="19" t="s">
        <v>2</v>
      </c>
      <c r="C13" s="20">
        <f>D13+E13</f>
        <v>1846990</v>
      </c>
      <c r="D13" s="21">
        <f>D14+D16+D30</f>
        <v>1846720</v>
      </c>
      <c r="E13" s="21">
        <f>E14+E16+E30</f>
        <v>270</v>
      </c>
      <c r="F13" s="21">
        <f>F14+F16+F30</f>
        <v>0</v>
      </c>
      <c r="G13" s="22"/>
      <c r="H13" s="22"/>
      <c r="I13" s="22"/>
      <c r="J13" s="22"/>
      <c r="K13" s="22"/>
      <c r="IJ13" s="22"/>
      <c r="IK13" s="22"/>
      <c r="IL13" s="22"/>
      <c r="IM13" s="22"/>
      <c r="IN13" s="22"/>
      <c r="IO13" s="22"/>
      <c r="IP13" s="22"/>
      <c r="IQ13" s="22"/>
      <c r="IR13" s="22"/>
    </row>
    <row r="14" spans="1:252" s="5" customFormat="1" ht="15">
      <c r="A14" s="2">
        <v>14000000</v>
      </c>
      <c r="B14" s="8" t="s">
        <v>7</v>
      </c>
      <c r="C14" s="3">
        <f>D14+E14</f>
        <v>85630</v>
      </c>
      <c r="D14" s="1">
        <f>D15</f>
        <v>85630</v>
      </c>
      <c r="E14" s="1"/>
      <c r="F14" s="1"/>
      <c r="G14" s="4"/>
      <c r="H14" s="4"/>
      <c r="I14" s="4"/>
      <c r="J14" s="4"/>
      <c r="K14" s="4"/>
      <c r="IJ14" s="4"/>
      <c r="IK14" s="4"/>
      <c r="IL14" s="4"/>
      <c r="IM14" s="4"/>
      <c r="IN14" s="4"/>
      <c r="IO14" s="4"/>
      <c r="IP14" s="4"/>
      <c r="IQ14" s="4"/>
      <c r="IR14" s="4"/>
    </row>
    <row r="15" spans="1:252" s="5" customFormat="1" ht="33.75" customHeight="1">
      <c r="A15" s="2">
        <v>14040000</v>
      </c>
      <c r="B15" s="8" t="s">
        <v>15</v>
      </c>
      <c r="C15" s="3">
        <f aca="true" t="shared" si="0" ref="C15:C42">D15+E15</f>
        <v>85630</v>
      </c>
      <c r="D15" s="1">
        <v>85630</v>
      </c>
      <c r="E15" s="1"/>
      <c r="F15" s="1"/>
      <c r="G15" s="4"/>
      <c r="H15" s="4"/>
      <c r="I15" s="4"/>
      <c r="J15" s="4"/>
      <c r="K15" s="4"/>
      <c r="IJ15" s="4"/>
      <c r="IK15" s="4"/>
      <c r="IL15" s="4"/>
      <c r="IM15" s="4"/>
      <c r="IN15" s="4"/>
      <c r="IO15" s="4"/>
      <c r="IP15" s="4"/>
      <c r="IQ15" s="4"/>
      <c r="IR15" s="4"/>
    </row>
    <row r="16" spans="1:252" s="5" customFormat="1" ht="15">
      <c r="A16" s="2">
        <v>18000000</v>
      </c>
      <c r="B16" s="8" t="s">
        <v>60</v>
      </c>
      <c r="C16" s="3">
        <f t="shared" si="0"/>
        <v>1761090</v>
      </c>
      <c r="D16" s="1">
        <f>D17+D26</f>
        <v>1761090</v>
      </c>
      <c r="E16" s="1"/>
      <c r="F16" s="1"/>
      <c r="G16" s="4"/>
      <c r="H16" s="4"/>
      <c r="I16" s="4"/>
      <c r="J16" s="4"/>
      <c r="K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252" s="5" customFormat="1" ht="15">
      <c r="A17" s="2" t="s">
        <v>16</v>
      </c>
      <c r="B17" s="8" t="s">
        <v>61</v>
      </c>
      <c r="C17" s="3">
        <f>D17+E17</f>
        <v>514460</v>
      </c>
      <c r="D17" s="1">
        <f>D18+D19+D20+D21+D22+D23+D24+D25</f>
        <v>514460</v>
      </c>
      <c r="E17" s="1"/>
      <c r="F17" s="1"/>
      <c r="G17" s="4"/>
      <c r="H17" s="4"/>
      <c r="I17" s="4"/>
      <c r="J17" s="4"/>
      <c r="K17" s="4"/>
      <c r="IJ17" s="4"/>
      <c r="IK17" s="4"/>
      <c r="IL17" s="4"/>
      <c r="IM17" s="4"/>
      <c r="IN17" s="4"/>
      <c r="IO17" s="4"/>
      <c r="IP17" s="4"/>
      <c r="IQ17" s="4"/>
      <c r="IR17" s="4"/>
    </row>
    <row r="18" spans="1:252" s="5" customFormat="1" ht="47.25" customHeight="1">
      <c r="A18" s="2" t="s">
        <v>17</v>
      </c>
      <c r="B18" s="8" t="s">
        <v>19</v>
      </c>
      <c r="C18" s="3">
        <f t="shared" si="0"/>
        <v>2140</v>
      </c>
      <c r="D18" s="1">
        <v>2140</v>
      </c>
      <c r="E18" s="1"/>
      <c r="F18" s="1"/>
      <c r="G18" s="29"/>
      <c r="H18" s="4"/>
      <c r="I18" s="4"/>
      <c r="J18" s="4"/>
      <c r="K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5" customFormat="1" ht="39.75" customHeight="1">
      <c r="A19" s="2" t="s">
        <v>18</v>
      </c>
      <c r="B19" s="8" t="s">
        <v>20</v>
      </c>
      <c r="C19" s="3">
        <f t="shared" si="0"/>
        <v>7690</v>
      </c>
      <c r="D19" s="1">
        <v>7690</v>
      </c>
      <c r="E19" s="1"/>
      <c r="F19" s="1"/>
      <c r="G19" s="4"/>
      <c r="H19" s="4"/>
      <c r="I19" s="4"/>
      <c r="J19" s="4"/>
      <c r="K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5" customFormat="1" ht="45" customHeight="1">
      <c r="A20" s="2" t="s">
        <v>21</v>
      </c>
      <c r="B20" s="8" t="s">
        <v>23</v>
      </c>
      <c r="C20" s="3">
        <f t="shared" si="0"/>
        <v>3950</v>
      </c>
      <c r="D20" s="1">
        <v>3950</v>
      </c>
      <c r="E20" s="1"/>
      <c r="F20" s="1"/>
      <c r="G20" s="4"/>
      <c r="H20" s="4"/>
      <c r="I20" s="4"/>
      <c r="J20" s="4"/>
      <c r="K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5" customFormat="1" ht="48" customHeight="1">
      <c r="A21" s="2" t="s">
        <v>22</v>
      </c>
      <c r="B21" s="8" t="s">
        <v>24</v>
      </c>
      <c r="C21" s="3">
        <f t="shared" si="0"/>
        <v>4970</v>
      </c>
      <c r="D21" s="1">
        <v>4970</v>
      </c>
      <c r="E21" s="1"/>
      <c r="F21" s="1"/>
      <c r="G21" s="4"/>
      <c r="H21" s="4"/>
      <c r="I21" s="4"/>
      <c r="J21" s="4"/>
      <c r="K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252" s="5" customFormat="1" ht="15">
      <c r="A22" s="2">
        <v>18010500</v>
      </c>
      <c r="B22" s="8" t="s">
        <v>25</v>
      </c>
      <c r="C22" s="3">
        <f t="shared" si="0"/>
        <v>60970</v>
      </c>
      <c r="D22" s="1">
        <v>60970</v>
      </c>
      <c r="E22" s="1"/>
      <c r="F22" s="1"/>
      <c r="G22" s="4"/>
      <c r="H22" s="4"/>
      <c r="I22" s="4"/>
      <c r="J22" s="4"/>
      <c r="K22" s="4"/>
      <c r="IJ22" s="4"/>
      <c r="IK22" s="4"/>
      <c r="IL22" s="4"/>
      <c r="IM22" s="4"/>
      <c r="IN22" s="4"/>
      <c r="IO22" s="4"/>
      <c r="IP22" s="4"/>
      <c r="IQ22" s="4"/>
      <c r="IR22" s="4"/>
    </row>
    <row r="23" spans="1:252" s="5" customFormat="1" ht="15">
      <c r="A23" s="2">
        <v>18010600</v>
      </c>
      <c r="B23" s="8" t="s">
        <v>26</v>
      </c>
      <c r="C23" s="3">
        <f t="shared" si="0"/>
        <v>214550</v>
      </c>
      <c r="D23" s="1">
        <v>214550</v>
      </c>
      <c r="E23" s="1"/>
      <c r="F23" s="1"/>
      <c r="G23" s="4"/>
      <c r="H23" s="4"/>
      <c r="I23" s="4"/>
      <c r="J23" s="4"/>
      <c r="K23" s="4"/>
      <c r="IJ23" s="4"/>
      <c r="IK23" s="4"/>
      <c r="IL23" s="4"/>
      <c r="IM23" s="4"/>
      <c r="IN23" s="4"/>
      <c r="IO23" s="4"/>
      <c r="IP23" s="4"/>
      <c r="IQ23" s="4"/>
      <c r="IR23" s="4"/>
    </row>
    <row r="24" spans="1:252" s="5" customFormat="1" ht="15">
      <c r="A24" s="2">
        <v>18010700</v>
      </c>
      <c r="B24" s="8" t="s">
        <v>27</v>
      </c>
      <c r="C24" s="3">
        <f t="shared" si="0"/>
        <v>43520</v>
      </c>
      <c r="D24" s="1">
        <v>43520</v>
      </c>
      <c r="E24" s="1"/>
      <c r="F24" s="1"/>
      <c r="G24" s="4"/>
      <c r="H24" s="4"/>
      <c r="I24" s="4"/>
      <c r="J24" s="4"/>
      <c r="K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5" customFormat="1" ht="17.25" customHeight="1">
      <c r="A25" s="2">
        <v>18010900</v>
      </c>
      <c r="B25" s="8" t="s">
        <v>28</v>
      </c>
      <c r="C25" s="3">
        <f t="shared" si="0"/>
        <v>176670</v>
      </c>
      <c r="D25" s="1">
        <v>176670</v>
      </c>
      <c r="E25" s="1"/>
      <c r="F25" s="1"/>
      <c r="G25" s="4"/>
      <c r="H25" s="4"/>
      <c r="I25" s="4"/>
      <c r="J25" s="4"/>
      <c r="K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5" customFormat="1" ht="15">
      <c r="A26" s="2" t="s">
        <v>29</v>
      </c>
      <c r="B26" s="8" t="s">
        <v>30</v>
      </c>
      <c r="C26" s="3">
        <f>D26+E26</f>
        <v>1246630</v>
      </c>
      <c r="D26" s="1">
        <f>D27+D28+D29</f>
        <v>1246630</v>
      </c>
      <c r="E26" s="1"/>
      <c r="F26" s="1"/>
      <c r="G26" s="4"/>
      <c r="H26" s="4"/>
      <c r="I26" s="4"/>
      <c r="J26" s="4"/>
      <c r="K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5" customFormat="1" ht="15" customHeight="1" hidden="1">
      <c r="A27" s="2" t="s">
        <v>31</v>
      </c>
      <c r="B27" s="8" t="s">
        <v>32</v>
      </c>
      <c r="C27" s="3">
        <f t="shared" si="0"/>
        <v>0</v>
      </c>
      <c r="D27" s="1"/>
      <c r="E27" s="1"/>
      <c r="F27" s="1"/>
      <c r="G27" s="4"/>
      <c r="H27" s="4"/>
      <c r="I27" s="4"/>
      <c r="J27" s="4"/>
      <c r="K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252" s="5" customFormat="1" ht="15">
      <c r="A28" s="2" t="s">
        <v>33</v>
      </c>
      <c r="B28" s="8" t="s">
        <v>34</v>
      </c>
      <c r="C28" s="3">
        <f t="shared" si="0"/>
        <v>952700</v>
      </c>
      <c r="D28" s="1">
        <v>952700</v>
      </c>
      <c r="E28" s="1"/>
      <c r="F28" s="1"/>
      <c r="G28" s="4"/>
      <c r="H28" s="4"/>
      <c r="I28" s="4"/>
      <c r="J28" s="4"/>
      <c r="K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1:252" s="5" customFormat="1" ht="78.75" customHeight="1">
      <c r="A29" s="2">
        <v>18050500</v>
      </c>
      <c r="B29" s="8" t="s">
        <v>62</v>
      </c>
      <c r="C29" s="3">
        <f t="shared" si="0"/>
        <v>293930</v>
      </c>
      <c r="D29" s="1">
        <v>293930</v>
      </c>
      <c r="E29" s="1"/>
      <c r="F29" s="1"/>
      <c r="G29" s="4"/>
      <c r="H29" s="4"/>
      <c r="I29" s="4"/>
      <c r="J29" s="4"/>
      <c r="K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1:252" s="5" customFormat="1" ht="15">
      <c r="A30" s="2">
        <v>19000000</v>
      </c>
      <c r="B30" s="8" t="s">
        <v>3</v>
      </c>
      <c r="C30" s="3">
        <f t="shared" si="0"/>
        <v>270</v>
      </c>
      <c r="D30" s="1">
        <f>D31</f>
        <v>0</v>
      </c>
      <c r="E30" s="1">
        <f>E31</f>
        <v>270</v>
      </c>
      <c r="F30" s="1"/>
      <c r="G30" s="4"/>
      <c r="H30" s="4"/>
      <c r="I30" s="4"/>
      <c r="J30" s="4"/>
      <c r="K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1:252" s="5" customFormat="1" ht="15">
      <c r="A31" s="2" t="s">
        <v>35</v>
      </c>
      <c r="B31" s="8" t="s">
        <v>36</v>
      </c>
      <c r="C31" s="3">
        <f t="shared" si="0"/>
        <v>270</v>
      </c>
      <c r="D31" s="1">
        <f>D32</f>
        <v>0</v>
      </c>
      <c r="E31" s="1">
        <f>E32</f>
        <v>270</v>
      </c>
      <c r="F31" s="1"/>
      <c r="G31" s="4"/>
      <c r="H31" s="4"/>
      <c r="I31" s="4"/>
      <c r="J31" s="4"/>
      <c r="K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1:252" s="5" customFormat="1" ht="65.25" customHeight="1">
      <c r="A32" s="2" t="s">
        <v>37</v>
      </c>
      <c r="B32" s="8" t="s">
        <v>72</v>
      </c>
      <c r="C32" s="3">
        <f t="shared" si="0"/>
        <v>270</v>
      </c>
      <c r="D32" s="1"/>
      <c r="E32" s="1">
        <v>270</v>
      </c>
      <c r="F32" s="1"/>
      <c r="G32" s="4"/>
      <c r="H32" s="4"/>
      <c r="I32" s="4"/>
      <c r="J32" s="4"/>
      <c r="K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1:252" s="31" customFormat="1" ht="23.25" customHeight="1">
      <c r="A33" s="25">
        <v>20000000</v>
      </c>
      <c r="B33" s="19" t="s">
        <v>4</v>
      </c>
      <c r="C33" s="15">
        <f t="shared" si="0"/>
        <v>35290</v>
      </c>
      <c r="D33" s="21">
        <f>+D34+D39+D42</f>
        <v>29290</v>
      </c>
      <c r="E33" s="21">
        <f>+E34+E39+E42</f>
        <v>6000</v>
      </c>
      <c r="F33" s="21">
        <f>+F34+F39+F42</f>
        <v>0</v>
      </c>
      <c r="G33" s="30"/>
      <c r="H33" s="30"/>
      <c r="I33" s="30"/>
      <c r="J33" s="30"/>
      <c r="K33" s="30"/>
      <c r="IJ33" s="30"/>
      <c r="IK33" s="30"/>
      <c r="IL33" s="30"/>
      <c r="IM33" s="30"/>
      <c r="IN33" s="30"/>
      <c r="IO33" s="30"/>
      <c r="IP33" s="30"/>
      <c r="IQ33" s="30"/>
      <c r="IR33" s="30"/>
    </row>
    <row r="34" spans="1:252" s="5" customFormat="1" ht="30">
      <c r="A34" s="2">
        <v>22000000</v>
      </c>
      <c r="B34" s="8" t="s">
        <v>5</v>
      </c>
      <c r="C34" s="3">
        <f>D34+E34</f>
        <v>29170</v>
      </c>
      <c r="D34" s="1">
        <f>D35+D37</f>
        <v>29170</v>
      </c>
      <c r="E34" s="1"/>
      <c r="F34" s="1"/>
      <c r="G34" s="4"/>
      <c r="H34" s="4"/>
      <c r="I34" s="4"/>
      <c r="J34" s="4"/>
      <c r="K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252" s="5" customFormat="1" ht="47.25" customHeight="1">
      <c r="A35" s="2" t="s">
        <v>39</v>
      </c>
      <c r="B35" s="8" t="s">
        <v>40</v>
      </c>
      <c r="C35" s="3">
        <f t="shared" si="0"/>
        <v>29000</v>
      </c>
      <c r="D35" s="1">
        <f>D36</f>
        <v>29000</v>
      </c>
      <c r="E35" s="1"/>
      <c r="F35" s="1"/>
      <c r="G35" s="4"/>
      <c r="H35" s="4"/>
      <c r="I35" s="4"/>
      <c r="J35" s="4"/>
      <c r="K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1:252" s="5" customFormat="1" ht="48.75" customHeight="1">
      <c r="A36" s="2" t="s">
        <v>41</v>
      </c>
      <c r="B36" s="8" t="s">
        <v>42</v>
      </c>
      <c r="C36" s="3">
        <f t="shared" si="0"/>
        <v>29000</v>
      </c>
      <c r="D36" s="1">
        <v>29000</v>
      </c>
      <c r="E36" s="1"/>
      <c r="F36" s="1"/>
      <c r="G36" s="4"/>
      <c r="H36" s="4"/>
      <c r="I36" s="4"/>
      <c r="J36" s="4"/>
      <c r="K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1:252" s="5" customFormat="1" ht="15">
      <c r="A37" s="2" t="s">
        <v>43</v>
      </c>
      <c r="B37" s="8" t="s">
        <v>44</v>
      </c>
      <c r="C37" s="3">
        <f>D37+E37</f>
        <v>170</v>
      </c>
      <c r="D37" s="3">
        <f>D38</f>
        <v>170</v>
      </c>
      <c r="E37" s="1"/>
      <c r="F37" s="1"/>
      <c r="G37" s="4"/>
      <c r="H37" s="4"/>
      <c r="I37" s="4"/>
      <c r="J37" s="4"/>
      <c r="K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1:252" s="5" customFormat="1" ht="45" customHeight="1">
      <c r="A38" s="2" t="s">
        <v>45</v>
      </c>
      <c r="B38" s="8" t="s">
        <v>46</v>
      </c>
      <c r="C38" s="3">
        <f t="shared" si="0"/>
        <v>170</v>
      </c>
      <c r="D38" s="1">
        <v>170</v>
      </c>
      <c r="E38" s="1"/>
      <c r="F38" s="1"/>
      <c r="G38" s="4"/>
      <c r="H38" s="4"/>
      <c r="I38" s="4"/>
      <c r="J38" s="4"/>
      <c r="K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1:252" s="5" customFormat="1" ht="15" customHeight="1">
      <c r="A39" s="2">
        <v>24000000</v>
      </c>
      <c r="B39" s="8" t="s">
        <v>8</v>
      </c>
      <c r="C39" s="3">
        <f t="shared" si="0"/>
        <v>120</v>
      </c>
      <c r="D39" s="1">
        <f>D40</f>
        <v>120</v>
      </c>
      <c r="E39" s="1">
        <f>E40</f>
        <v>0</v>
      </c>
      <c r="F39" s="1">
        <f>F40</f>
        <v>0</v>
      </c>
      <c r="G39" s="4"/>
      <c r="H39" s="4"/>
      <c r="I39" s="4"/>
      <c r="J39" s="4"/>
      <c r="K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1:252" s="5" customFormat="1" ht="15">
      <c r="A40" s="2" t="s">
        <v>47</v>
      </c>
      <c r="B40" s="8" t="s">
        <v>38</v>
      </c>
      <c r="C40" s="3">
        <f t="shared" si="0"/>
        <v>120</v>
      </c>
      <c r="D40" s="1">
        <f>D41</f>
        <v>120</v>
      </c>
      <c r="E40" s="1">
        <f>E41</f>
        <v>0</v>
      </c>
      <c r="F40" s="1"/>
      <c r="G40" s="4"/>
      <c r="H40" s="4"/>
      <c r="I40" s="4"/>
      <c r="J40" s="4"/>
      <c r="K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1:252" s="5" customFormat="1" ht="15">
      <c r="A41" s="2" t="s">
        <v>48</v>
      </c>
      <c r="B41" s="8" t="s">
        <v>38</v>
      </c>
      <c r="C41" s="3">
        <f t="shared" si="0"/>
        <v>120</v>
      </c>
      <c r="D41" s="1">
        <v>120</v>
      </c>
      <c r="E41" s="1"/>
      <c r="F41" s="1"/>
      <c r="G41" s="4"/>
      <c r="H41" s="4"/>
      <c r="I41" s="4"/>
      <c r="J41" s="4"/>
      <c r="K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1:252" s="5" customFormat="1" ht="15">
      <c r="A42" s="2">
        <v>25000000</v>
      </c>
      <c r="B42" s="8" t="s">
        <v>12</v>
      </c>
      <c r="C42" s="3">
        <f t="shared" si="0"/>
        <v>6000</v>
      </c>
      <c r="D42" s="3"/>
      <c r="E42" s="3">
        <f>E43</f>
        <v>6000</v>
      </c>
      <c r="F42" s="3"/>
      <c r="G42" s="4"/>
      <c r="H42" s="4"/>
      <c r="I42" s="4"/>
      <c r="J42" s="4"/>
      <c r="K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1:252" s="5" customFormat="1" ht="32.25" customHeight="1">
      <c r="A43" s="2" t="s">
        <v>49</v>
      </c>
      <c r="B43" s="8" t="s">
        <v>50</v>
      </c>
      <c r="C43" s="3">
        <f aca="true" t="shared" si="1" ref="C43:C48">D43+E43</f>
        <v>6000</v>
      </c>
      <c r="D43" s="3"/>
      <c r="E43" s="3">
        <f>E44</f>
        <v>6000</v>
      </c>
      <c r="F43" s="3"/>
      <c r="G43" s="4"/>
      <c r="H43" s="4"/>
      <c r="I43" s="4"/>
      <c r="J43" s="4"/>
      <c r="K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1:252" s="5" customFormat="1" ht="31.5" customHeight="1">
      <c r="A44" s="2" t="s">
        <v>51</v>
      </c>
      <c r="B44" s="8" t="s">
        <v>52</v>
      </c>
      <c r="C44" s="3">
        <f t="shared" si="1"/>
        <v>6000</v>
      </c>
      <c r="D44" s="3"/>
      <c r="E44" s="3">
        <v>6000</v>
      </c>
      <c r="F44" s="3"/>
      <c r="G44" s="4"/>
      <c r="H44" s="4"/>
      <c r="I44" s="4"/>
      <c r="J44" s="4"/>
      <c r="K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1:252" s="31" customFormat="1" ht="14.25">
      <c r="A45" s="25">
        <v>30000000</v>
      </c>
      <c r="B45" s="19" t="s">
        <v>9</v>
      </c>
      <c r="C45" s="15">
        <f t="shared" si="1"/>
        <v>323000</v>
      </c>
      <c r="D45" s="15">
        <f>D46</f>
        <v>0</v>
      </c>
      <c r="E45" s="15">
        <f>E46</f>
        <v>323000</v>
      </c>
      <c r="F45" s="15">
        <f>F46</f>
        <v>323000</v>
      </c>
      <c r="G45" s="30"/>
      <c r="H45" s="30"/>
      <c r="I45" s="30"/>
      <c r="J45" s="30"/>
      <c r="K45" s="30"/>
      <c r="IJ45" s="30"/>
      <c r="IK45" s="30"/>
      <c r="IL45" s="30"/>
      <c r="IM45" s="30"/>
      <c r="IN45" s="30"/>
      <c r="IO45" s="30"/>
      <c r="IP45" s="30"/>
      <c r="IQ45" s="30"/>
      <c r="IR45" s="30"/>
    </row>
    <row r="46" spans="1:252" s="5" customFormat="1" ht="18" customHeight="1">
      <c r="A46" s="13">
        <v>33000000</v>
      </c>
      <c r="B46" s="32" t="s">
        <v>63</v>
      </c>
      <c r="C46" s="6">
        <f t="shared" si="1"/>
        <v>323000</v>
      </c>
      <c r="D46" s="7"/>
      <c r="E46" s="7">
        <f>E47</f>
        <v>323000</v>
      </c>
      <c r="F46" s="7">
        <f>F47</f>
        <v>323000</v>
      </c>
      <c r="G46" s="4"/>
      <c r="H46" s="4"/>
      <c r="I46" s="4"/>
      <c r="J46" s="4"/>
      <c r="K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1:252" s="5" customFormat="1" ht="13.5" customHeight="1">
      <c r="A47" s="2" t="s">
        <v>53</v>
      </c>
      <c r="B47" s="8" t="s">
        <v>54</v>
      </c>
      <c r="C47" s="3">
        <f t="shared" si="1"/>
        <v>323000</v>
      </c>
      <c r="D47" s="1"/>
      <c r="E47" s="1">
        <f>E48</f>
        <v>323000</v>
      </c>
      <c r="F47" s="1">
        <f>F48</f>
        <v>323000</v>
      </c>
      <c r="G47" s="4"/>
      <c r="H47" s="4"/>
      <c r="I47" s="4"/>
      <c r="J47" s="4"/>
      <c r="K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s="5" customFormat="1" ht="80.25" customHeight="1">
      <c r="A48" s="2" t="s">
        <v>55</v>
      </c>
      <c r="B48" s="8" t="s">
        <v>56</v>
      </c>
      <c r="C48" s="3">
        <f t="shared" si="1"/>
        <v>323000</v>
      </c>
      <c r="D48" s="1"/>
      <c r="E48" s="1">
        <v>323000</v>
      </c>
      <c r="F48" s="1">
        <f>E48</f>
        <v>323000</v>
      </c>
      <c r="G48" s="4"/>
      <c r="H48" s="4"/>
      <c r="I48" s="4"/>
      <c r="J48" s="4"/>
      <c r="K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s="31" customFormat="1" ht="15" customHeight="1">
      <c r="A49" s="33">
        <v>50000000</v>
      </c>
      <c r="B49" s="34" t="s">
        <v>6</v>
      </c>
      <c r="C49" s="35">
        <f aca="true" t="shared" si="2" ref="C49:C54">D49+E49</f>
        <v>21800</v>
      </c>
      <c r="D49" s="7"/>
      <c r="E49" s="14">
        <f>E50</f>
        <v>21800</v>
      </c>
      <c r="F49" s="36"/>
      <c r="G49" s="30"/>
      <c r="H49" s="30"/>
      <c r="I49" s="30"/>
      <c r="J49" s="30"/>
      <c r="K49" s="30"/>
      <c r="IJ49" s="30"/>
      <c r="IK49" s="30"/>
      <c r="IL49" s="30"/>
      <c r="IM49" s="30"/>
      <c r="IN49" s="30"/>
      <c r="IO49" s="30"/>
      <c r="IP49" s="30"/>
      <c r="IQ49" s="30"/>
      <c r="IR49" s="30"/>
    </row>
    <row r="50" spans="1:252" s="31" customFormat="1" ht="18.75" customHeight="1">
      <c r="A50" s="37" t="s">
        <v>57</v>
      </c>
      <c r="B50" s="19" t="s">
        <v>58</v>
      </c>
      <c r="C50" s="15">
        <f t="shared" si="2"/>
        <v>21800</v>
      </c>
      <c r="D50" s="38"/>
      <c r="E50" s="39">
        <f>E51</f>
        <v>21800</v>
      </c>
      <c r="F50" s="38"/>
      <c r="G50" s="30"/>
      <c r="H50" s="30"/>
      <c r="I50" s="30"/>
      <c r="J50" s="30"/>
      <c r="K50" s="30"/>
      <c r="IJ50" s="30"/>
      <c r="IK50" s="30"/>
      <c r="IL50" s="30"/>
      <c r="IM50" s="30"/>
      <c r="IN50" s="30"/>
      <c r="IO50" s="30"/>
      <c r="IP50" s="30"/>
      <c r="IQ50" s="30"/>
      <c r="IR50" s="30"/>
    </row>
    <row r="51" spans="1:252" s="31" customFormat="1" ht="48" customHeight="1">
      <c r="A51" s="2">
        <v>50110000</v>
      </c>
      <c r="B51" s="40" t="s">
        <v>59</v>
      </c>
      <c r="C51" s="3">
        <f t="shared" si="2"/>
        <v>21800</v>
      </c>
      <c r="D51" s="41"/>
      <c r="E51" s="1">
        <v>21800</v>
      </c>
      <c r="F51" s="41"/>
      <c r="G51" s="30"/>
      <c r="H51" s="30"/>
      <c r="I51" s="30"/>
      <c r="J51" s="30"/>
      <c r="K51" s="30"/>
      <c r="IJ51" s="30"/>
      <c r="IK51" s="30"/>
      <c r="IL51" s="30"/>
      <c r="IM51" s="30"/>
      <c r="IN51" s="30"/>
      <c r="IO51" s="30"/>
      <c r="IP51" s="30"/>
      <c r="IQ51" s="30"/>
      <c r="IR51" s="30"/>
    </row>
    <row r="52" spans="1:252" s="45" customFormat="1" ht="34.5" customHeight="1">
      <c r="A52" s="42"/>
      <c r="B52" s="43" t="s">
        <v>68</v>
      </c>
      <c r="C52" s="15">
        <f t="shared" si="2"/>
        <v>2227080</v>
      </c>
      <c r="D52" s="21">
        <f>D45+D33+D13</f>
        <v>1876010</v>
      </c>
      <c r="E52" s="21">
        <f>E45+E33+E13+E49</f>
        <v>351070</v>
      </c>
      <c r="F52" s="21">
        <f>F45+F33+F13</f>
        <v>323000</v>
      </c>
      <c r="G52" s="44"/>
      <c r="H52" s="44"/>
      <c r="I52" s="44"/>
      <c r="J52" s="44"/>
      <c r="K52" s="44"/>
      <c r="IJ52" s="44"/>
      <c r="IK52" s="44"/>
      <c r="IL52" s="44"/>
      <c r="IM52" s="44"/>
      <c r="IN52" s="44"/>
      <c r="IO52" s="44"/>
      <c r="IP52" s="44"/>
      <c r="IQ52" s="44"/>
      <c r="IR52" s="44"/>
    </row>
    <row r="53" spans="1:252" s="49" customFormat="1" ht="13.5" customHeight="1">
      <c r="A53" s="42">
        <v>40000000</v>
      </c>
      <c r="B53" s="46" t="s">
        <v>1</v>
      </c>
      <c r="C53" s="15">
        <f t="shared" si="2"/>
        <v>8500000</v>
      </c>
      <c r="D53" s="21">
        <f aca="true" t="shared" si="3" ref="D53:F54">D54</f>
        <v>0</v>
      </c>
      <c r="E53" s="21">
        <f t="shared" si="3"/>
        <v>8500000</v>
      </c>
      <c r="F53" s="21">
        <f t="shared" si="3"/>
        <v>500000</v>
      </c>
      <c r="G53" s="47"/>
      <c r="H53" s="48"/>
      <c r="I53" s="48"/>
      <c r="J53" s="48"/>
      <c r="K53" s="48"/>
      <c r="IJ53" s="48"/>
      <c r="IK53" s="48"/>
      <c r="IL53" s="48"/>
      <c r="IM53" s="48"/>
      <c r="IN53" s="48"/>
      <c r="IO53" s="48"/>
      <c r="IP53" s="48"/>
      <c r="IQ53" s="48"/>
      <c r="IR53" s="48"/>
    </row>
    <row r="54" spans="1:252" s="45" customFormat="1" ht="14.25">
      <c r="A54" s="42">
        <v>41000000</v>
      </c>
      <c r="B54" s="43" t="s">
        <v>13</v>
      </c>
      <c r="C54" s="15">
        <f t="shared" si="2"/>
        <v>8500000</v>
      </c>
      <c r="D54" s="21">
        <f t="shared" si="3"/>
        <v>0</v>
      </c>
      <c r="E54" s="21">
        <f t="shared" si="3"/>
        <v>8500000</v>
      </c>
      <c r="F54" s="21">
        <f t="shared" si="3"/>
        <v>500000</v>
      </c>
      <c r="G54" s="44"/>
      <c r="H54" s="44"/>
      <c r="I54" s="44"/>
      <c r="J54" s="44"/>
      <c r="K54" s="44"/>
      <c r="IJ54" s="44"/>
      <c r="IK54" s="44"/>
      <c r="IL54" s="44"/>
      <c r="IM54" s="44"/>
      <c r="IN54" s="44"/>
      <c r="IO54" s="44"/>
      <c r="IP54" s="44"/>
      <c r="IQ54" s="44"/>
      <c r="IR54" s="44"/>
    </row>
    <row r="55" spans="1:252" s="45" customFormat="1" ht="28.5">
      <c r="A55" s="42">
        <v>41050000</v>
      </c>
      <c r="B55" s="43" t="s">
        <v>64</v>
      </c>
      <c r="C55" s="15">
        <f>D55+E55</f>
        <v>8500000</v>
      </c>
      <c r="D55" s="21">
        <f>D56+D57</f>
        <v>0</v>
      </c>
      <c r="E55" s="21">
        <f>E56+E57</f>
        <v>8500000</v>
      </c>
      <c r="F55" s="21">
        <f>F56+F57</f>
        <v>500000</v>
      </c>
      <c r="G55" s="44"/>
      <c r="H55" s="44"/>
      <c r="I55" s="44"/>
      <c r="J55" s="44"/>
      <c r="K55" s="44"/>
      <c r="IJ55" s="44"/>
      <c r="IK55" s="44"/>
      <c r="IL55" s="44"/>
      <c r="IM55" s="44"/>
      <c r="IN55" s="44"/>
      <c r="IO55" s="44"/>
      <c r="IP55" s="44"/>
      <c r="IQ55" s="44"/>
      <c r="IR55" s="44"/>
    </row>
    <row r="56" spans="1:252" s="5" customFormat="1" ht="97.5" customHeight="1">
      <c r="A56" s="13">
        <v>41052600</v>
      </c>
      <c r="B56" s="8" t="s">
        <v>65</v>
      </c>
      <c r="C56" s="3">
        <f>D56+E56</f>
        <v>8000000</v>
      </c>
      <c r="D56" s="1"/>
      <c r="E56" s="1">
        <v>8000000</v>
      </c>
      <c r="F56" s="1"/>
      <c r="G56" s="4"/>
      <c r="H56" s="4"/>
      <c r="I56" s="4"/>
      <c r="J56" s="4"/>
      <c r="K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252" s="5" customFormat="1" ht="19.5" customHeight="1">
      <c r="A57" s="2">
        <v>41053900</v>
      </c>
      <c r="B57" s="8" t="s">
        <v>71</v>
      </c>
      <c r="C57" s="3">
        <f>D57+E57</f>
        <v>500000</v>
      </c>
      <c r="D57" s="1"/>
      <c r="E57" s="1">
        <v>500000</v>
      </c>
      <c r="F57" s="1">
        <f>E57</f>
        <v>500000</v>
      </c>
      <c r="G57" s="4"/>
      <c r="H57" s="4"/>
      <c r="I57" s="4"/>
      <c r="J57" s="4"/>
      <c r="K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1:252" s="56" customFormat="1" ht="15.75">
      <c r="A58" s="50"/>
      <c r="B58" s="51" t="s">
        <v>69</v>
      </c>
      <c r="C58" s="52">
        <f>D58+E58</f>
        <v>10727080</v>
      </c>
      <c r="D58" s="53">
        <f>D52+D53</f>
        <v>1876010</v>
      </c>
      <c r="E58" s="53">
        <f>E52+E53</f>
        <v>8851070</v>
      </c>
      <c r="F58" s="53">
        <f>F52+F53</f>
        <v>823000</v>
      </c>
      <c r="G58" s="54"/>
      <c r="H58" s="54"/>
      <c r="I58" s="55"/>
      <c r="J58" s="55"/>
      <c r="K58" s="55"/>
      <c r="IJ58" s="55"/>
      <c r="IK58" s="55"/>
      <c r="IL58" s="55"/>
      <c r="IM58" s="55"/>
      <c r="IN58" s="55"/>
      <c r="IO58" s="55"/>
      <c r="IP58" s="55"/>
      <c r="IQ58" s="55"/>
      <c r="IR58" s="55"/>
    </row>
    <row r="59" spans="1:252" s="56" customFormat="1" ht="15.75">
      <c r="A59" s="57"/>
      <c r="B59" s="62"/>
      <c r="C59" s="59"/>
      <c r="D59" s="60"/>
      <c r="E59" s="60"/>
      <c r="F59" s="60"/>
      <c r="G59" s="54"/>
      <c r="H59" s="54"/>
      <c r="I59" s="55"/>
      <c r="J59" s="55"/>
      <c r="K59" s="55"/>
      <c r="IJ59" s="55"/>
      <c r="IK59" s="55"/>
      <c r="IL59" s="55"/>
      <c r="IM59" s="55"/>
      <c r="IN59" s="55"/>
      <c r="IO59" s="55"/>
      <c r="IP59" s="55"/>
      <c r="IQ59" s="55"/>
      <c r="IR59" s="55"/>
    </row>
    <row r="60" spans="1:252" s="56" customFormat="1" ht="15.75">
      <c r="A60" s="57"/>
      <c r="B60" s="62"/>
      <c r="C60" s="59"/>
      <c r="D60" s="60"/>
      <c r="E60" s="60"/>
      <c r="F60" s="60"/>
      <c r="G60" s="54"/>
      <c r="H60" s="54"/>
      <c r="I60" s="55"/>
      <c r="J60" s="55"/>
      <c r="K60" s="55"/>
      <c r="IJ60" s="55"/>
      <c r="IK60" s="55"/>
      <c r="IL60" s="55"/>
      <c r="IM60" s="55"/>
      <c r="IN60" s="55"/>
      <c r="IO60" s="55"/>
      <c r="IP60" s="55"/>
      <c r="IQ60" s="55"/>
      <c r="IR60" s="55"/>
    </row>
    <row r="61" spans="1:252" s="56" customFormat="1" ht="15.75">
      <c r="A61" s="57"/>
      <c r="B61" s="62"/>
      <c r="C61" s="59"/>
      <c r="D61" s="60"/>
      <c r="E61" s="60"/>
      <c r="F61" s="60"/>
      <c r="G61" s="54"/>
      <c r="H61" s="54"/>
      <c r="I61" s="55"/>
      <c r="J61" s="55"/>
      <c r="K61" s="55"/>
      <c r="IJ61" s="55"/>
      <c r="IK61" s="55"/>
      <c r="IL61" s="55"/>
      <c r="IM61" s="55"/>
      <c r="IN61" s="55"/>
      <c r="IO61" s="55"/>
      <c r="IP61" s="55"/>
      <c r="IQ61" s="55"/>
      <c r="IR61" s="55"/>
    </row>
    <row r="62" spans="1:252" s="56" customFormat="1" ht="15.75" customHeight="1">
      <c r="A62" s="57"/>
      <c r="B62" s="58"/>
      <c r="C62" s="59"/>
      <c r="D62" s="60"/>
      <c r="E62" s="60"/>
      <c r="F62" s="60"/>
      <c r="G62" s="54"/>
      <c r="H62" s="54"/>
      <c r="I62" s="55"/>
      <c r="J62" s="55"/>
      <c r="K62" s="55"/>
      <c r="IJ62" s="55"/>
      <c r="IK62" s="55"/>
      <c r="IL62" s="55"/>
      <c r="IM62" s="55"/>
      <c r="IN62" s="55"/>
      <c r="IO62" s="55"/>
      <c r="IP62" s="55"/>
      <c r="IQ62" s="55"/>
      <c r="IR62" s="55"/>
    </row>
    <row r="63" spans="1:252" s="63" customFormat="1" ht="18.75" customHeight="1">
      <c r="A63" s="63" t="s">
        <v>78</v>
      </c>
      <c r="B63" s="64"/>
      <c r="C63" s="64"/>
      <c r="D63" s="64"/>
      <c r="E63" s="64" t="s">
        <v>79</v>
      </c>
      <c r="F63" s="64"/>
      <c r="G63" s="64"/>
      <c r="H63" s="64"/>
      <c r="I63" s="64"/>
      <c r="J63" s="64"/>
      <c r="K63" s="64"/>
      <c r="IJ63" s="64"/>
      <c r="IK63" s="64"/>
      <c r="IL63" s="64"/>
      <c r="IM63" s="64"/>
      <c r="IN63" s="64"/>
      <c r="IO63" s="64"/>
      <c r="IP63" s="64"/>
      <c r="IQ63" s="64"/>
      <c r="IR63" s="64"/>
    </row>
    <row r="64" spans="2:252" s="63" customFormat="1" ht="18.75" customHeight="1">
      <c r="B64" s="64"/>
      <c r="C64" s="64"/>
      <c r="D64" s="64"/>
      <c r="E64" s="64"/>
      <c r="F64" s="64"/>
      <c r="G64" s="64"/>
      <c r="H64" s="64"/>
      <c r="I64" s="64"/>
      <c r="J64" s="64"/>
      <c r="K64" s="64"/>
      <c r="IJ64" s="64"/>
      <c r="IK64" s="64"/>
      <c r="IL64" s="64"/>
      <c r="IM64" s="64"/>
      <c r="IN64" s="64"/>
      <c r="IO64" s="64"/>
      <c r="IP64" s="64"/>
      <c r="IQ64" s="64"/>
      <c r="IR64" s="64"/>
    </row>
    <row r="65" spans="1:252" s="18" customFormat="1" ht="17.25" customHeight="1">
      <c r="A65" s="17" t="s">
        <v>77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IJ65" s="17"/>
      <c r="IK65" s="17"/>
      <c r="IL65" s="17"/>
      <c r="IM65" s="17"/>
      <c r="IN65" s="17"/>
      <c r="IO65" s="17"/>
      <c r="IP65" s="17"/>
      <c r="IQ65" s="17"/>
      <c r="IR65" s="17"/>
    </row>
    <row r="66" spans="1:252" s="18" customFormat="1" ht="17.25" customHeight="1">
      <c r="A66" s="17"/>
      <c r="B66" s="17" t="s">
        <v>74</v>
      </c>
      <c r="C66" s="17"/>
      <c r="D66" s="17"/>
      <c r="E66" s="17"/>
      <c r="F66" s="17"/>
      <c r="G66" s="17"/>
      <c r="H66" s="17"/>
      <c r="I66" s="17"/>
      <c r="J66" s="17"/>
      <c r="K66" s="17"/>
      <c r="IJ66" s="17"/>
      <c r="IK66" s="17"/>
      <c r="IL66" s="17"/>
      <c r="IM66" s="17"/>
      <c r="IN66" s="17"/>
      <c r="IO66" s="17"/>
      <c r="IP66" s="17"/>
      <c r="IQ66" s="17"/>
      <c r="IR66" s="17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>
      <c r="C75" s="65"/>
    </row>
    <row r="77" ht="15">
      <c r="C77" s="65"/>
    </row>
    <row r="78" ht="15">
      <c r="C78" s="66"/>
    </row>
    <row r="79" ht="15">
      <c r="C79" s="65"/>
    </row>
  </sheetData>
  <sheetProtection/>
  <mergeCells count="11">
    <mergeCell ref="D2:F2"/>
    <mergeCell ref="D3:F3"/>
    <mergeCell ref="E10:F10"/>
    <mergeCell ref="D5:F5"/>
    <mergeCell ref="D1:E1"/>
    <mergeCell ref="A8:F8"/>
    <mergeCell ref="A10:A11"/>
    <mergeCell ref="B10:B11"/>
    <mergeCell ref="C10:C11"/>
    <mergeCell ref="D10:D11"/>
    <mergeCell ref="D4:F4"/>
  </mergeCells>
  <printOptions horizontalCentered="1"/>
  <pageMargins left="0.5905511811023623" right="0.1968503937007874" top="1.1811023622047245" bottom="0.5905511811023623" header="0.7480314960629921" footer="0.2362204724409449"/>
  <pageSetup fitToHeight="4" fitToWidth="1" horizontalDpi="600" verticalDpi="600" orientation="landscape" paperSize="9" scale="95" r:id="rId1"/>
  <headerFooter alignWithMargins="0">
    <oddHeader>&amp;R
</oddHeader>
    <oddFooter>&amp;RСторінка &amp;P</oddFooter>
  </headerFooter>
  <rowBreaks count="2" manualBreakCount="2">
    <brk id="21" max="6" man="1"/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OLGA</cp:lastModifiedBy>
  <cp:lastPrinted>2019-05-23T05:57:30Z</cp:lastPrinted>
  <dcterms:created xsi:type="dcterms:W3CDTF">2014-01-17T10:52:16Z</dcterms:created>
  <dcterms:modified xsi:type="dcterms:W3CDTF">2019-06-05T12:23:24Z</dcterms:modified>
  <cp:category/>
  <cp:version/>
  <cp:contentType/>
  <cp:contentStatus/>
</cp:coreProperties>
</file>