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tabRatio="125" activeTab="0"/>
  </bookViews>
  <sheets>
    <sheet name="Лист1" sheetId="1" r:id="rId1"/>
  </sheets>
  <definedNames>
    <definedName name="_xlnm.Print_Area" localSheetId="0">'Лист1'!$A$1:$Q$26</definedName>
  </definedNames>
  <calcPr fullCalcOnLoad="1"/>
</workbook>
</file>

<file path=xl/sharedStrings.xml><?xml version="1.0" encoding="utf-8"?>
<sst xmlns="http://schemas.openxmlformats.org/spreadsheetml/2006/main" count="44" uniqueCount="29">
  <si>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</si>
  <si>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</si>
  <si>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</si>
  <si>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</si>
  <si>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</si>
  <si>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</si>
  <si>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</si>
  <si>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</si>
  <si>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Перелік завдань Програми підвищення енергоефективності в бюджетній сфері міста Суми на 2017-2019 роки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</si>
  <si>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</si>
  <si>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</si>
  <si>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</si>
  <si>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Галузь "Освіта"</t>
  </si>
  <si>
    <t>у тому числі інші джерела коштів</t>
  </si>
  <si>
    <t>Завдання 1. Підвищення енергоефективності в бюджетній сфері міста Суми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</si>
  <si>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</si>
  <si>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</si>
  <si>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ТПКВКМБ 7640</t>
  </si>
  <si>
    <t>ТПКВКМБ 6310</t>
  </si>
  <si>
    <t>Мета, завдання, ТПКВКМБ</t>
  </si>
  <si>
    <t>ТПКВКМБ 7320</t>
  </si>
  <si>
    <t xml:space="preserve">ТПКВКМБ 7640 </t>
  </si>
  <si>
    <t>2019 рік (план)</t>
  </si>
  <si>
    <t>Додаток 2</t>
  </si>
  <si>
    <t>Виконавець: Липова С.А.</t>
  </si>
  <si>
    <t xml:space="preserve">від 06 лютого 2019 року № 4609 - МР </t>
  </si>
  <si>
    <t xml:space="preserve">до рішення Сумської міської ради "Про внесення змін до рішення Сумської міської ради                                           від 21 грудня 2016 року № 1548-МР                                           «Про Програму підвищення  енергоефективності в бюджетній сфері міста Суми                                          на 2017-2019 роки» (зі змінами) 
</t>
  </si>
  <si>
    <t>Секретар Сумської міської ради</t>
  </si>
  <si>
    <t>А.В. Баранов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</si>
</sst>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_-* #,##0.0\ _г_р_н_._-;\-* #,##0.0\ _г_р_н_._-;_-* &quot;-&quot;??\ _г_р_н_._-;_-@_-"/>
    <numFmt numFmtId="192" formatCode="_-* #,##0.000\ _г_р_н_._-;\-* #,##0.000\ _г_р_н_._-;_-* &quot;-&quot;??\ _г_р_н_._-;_-@_-"/>
    <numFmt numFmtId="193" formatCode="_-* #,##0\ _г_р_н_._-;\-* #,##0\ _г_р_н_._-;_-* &quot;-&quot;??\ _г_р_н_._-;_-@_-"/>
    <numFmt numFmtId="194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sz val="2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88" fontId="2" fillId="33" borderId="0" xfId="0" applyNumberFormat="1" applyFont="1" applyFill="1" applyAlignment="1">
      <alignment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2" fontId="7" fillId="33" borderId="0" xfId="0" applyNumberFormat="1" applyFont="1" applyFill="1" applyAlignment="1">
      <alignment/>
    </xf>
    <xf numFmtId="189" fontId="7" fillId="33" borderId="0" xfId="0" applyNumberFormat="1" applyFont="1" applyFill="1" applyAlignment="1">
      <alignment/>
    </xf>
    <xf numFmtId="188" fontId="7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1" fontId="4" fillId="33" borderId="10" xfId="58" applyFont="1" applyFill="1" applyBorder="1" applyAlignment="1">
      <alignment horizontal="center" vertical="center" wrapText="1"/>
    </xf>
    <xf numFmtId="171" fontId="6" fillId="33" borderId="10" xfId="58" applyFont="1" applyFill="1" applyBorder="1" applyAlignment="1">
      <alignment horizontal="center" vertical="center" wrapText="1"/>
    </xf>
    <xf numFmtId="171" fontId="6" fillId="33" borderId="10" xfId="58" applyFont="1" applyFill="1" applyBorder="1" applyAlignment="1">
      <alignment horizontal="justify" vertical="center" wrapText="1"/>
    </xf>
    <xf numFmtId="171" fontId="6" fillId="33" borderId="12" xfId="58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171" fontId="4" fillId="33" borderId="10" xfId="58" applyFont="1" applyFill="1" applyBorder="1" applyAlignment="1">
      <alignment horizontal="justify" vertical="center" wrapText="1"/>
    </xf>
    <xf numFmtId="171" fontId="6" fillId="33" borderId="10" xfId="58" applyFont="1" applyFill="1" applyBorder="1" applyAlignment="1">
      <alignment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188" fontId="10" fillId="33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171" fontId="4" fillId="0" borderId="10" xfId="58" applyFont="1" applyBorder="1" applyAlignment="1">
      <alignment horizontal="center" vertical="center"/>
    </xf>
    <xf numFmtId="171" fontId="6" fillId="0" borderId="10" xfId="0" applyNumberFormat="1" applyFont="1" applyBorder="1" applyAlignment="1">
      <alignment vertical="center"/>
    </xf>
    <xf numFmtId="0" fontId="2" fillId="0" borderId="0" xfId="0" applyFont="1" applyAlignment="1">
      <alignment textRotation="180"/>
    </xf>
    <xf numFmtId="0" fontId="2" fillId="0" borderId="0" xfId="0" applyFont="1" applyAlignment="1">
      <alignment horizontal="center" textRotation="180"/>
    </xf>
    <xf numFmtId="0" fontId="2" fillId="0" borderId="0" xfId="0" applyFont="1" applyBorder="1" applyAlignment="1">
      <alignment textRotation="180"/>
    </xf>
    <xf numFmtId="0" fontId="5" fillId="0" borderId="0" xfId="0" applyFont="1" applyBorder="1" applyAlignment="1">
      <alignment textRotation="180"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textRotation="180"/>
    </xf>
    <xf numFmtId="2" fontId="4" fillId="0" borderId="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192" fontId="6" fillId="33" borderId="10" xfId="58" applyNumberFormat="1" applyFont="1" applyFill="1" applyBorder="1" applyAlignment="1">
      <alignment vertical="center" wrapText="1"/>
    </xf>
    <xf numFmtId="192" fontId="4" fillId="33" borderId="10" xfId="58" applyNumberFormat="1" applyFont="1" applyFill="1" applyBorder="1" applyAlignment="1">
      <alignment horizontal="center" vertical="center" wrapText="1"/>
    </xf>
    <xf numFmtId="171" fontId="6" fillId="33" borderId="0" xfId="58" applyFont="1" applyFill="1" applyBorder="1" applyAlignment="1">
      <alignment horizontal="center" vertical="center" wrapText="1"/>
    </xf>
    <xf numFmtId="171" fontId="4" fillId="33" borderId="0" xfId="58" applyFont="1" applyFill="1" applyBorder="1" applyAlignment="1">
      <alignment horizontal="center" vertical="center" wrapText="1"/>
    </xf>
    <xf numFmtId="171" fontId="6" fillId="33" borderId="0" xfId="58" applyFont="1" applyFill="1" applyBorder="1" applyAlignment="1">
      <alignment horizontal="justify" vertical="center" wrapText="1"/>
    </xf>
    <xf numFmtId="192" fontId="6" fillId="33" borderId="0" xfId="58" applyNumberFormat="1" applyFont="1" applyFill="1" applyBorder="1" applyAlignment="1">
      <alignment vertical="center" wrapText="1"/>
    </xf>
    <xf numFmtId="192" fontId="4" fillId="33" borderId="0" xfId="58" applyNumberFormat="1" applyFont="1" applyFill="1" applyBorder="1" applyAlignment="1">
      <alignment horizontal="center" vertical="center" wrapText="1"/>
    </xf>
    <xf numFmtId="171" fontId="4" fillId="33" borderId="0" xfId="58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192" fontId="6" fillId="33" borderId="10" xfId="58" applyNumberFormat="1" applyFont="1" applyFill="1" applyBorder="1" applyAlignment="1">
      <alignment horizontal="center" vertical="center" wrapText="1"/>
    </xf>
    <xf numFmtId="192" fontId="6" fillId="33" borderId="10" xfId="58" applyNumberFormat="1" applyFont="1" applyFill="1" applyBorder="1" applyAlignment="1">
      <alignment horizontal="justify" vertical="center" wrapText="1"/>
    </xf>
    <xf numFmtId="0" fontId="16" fillId="0" borderId="0" xfId="0" applyFont="1" applyAlignment="1">
      <alignment horizontal="left" textRotation="180"/>
    </xf>
    <xf numFmtId="0" fontId="8" fillId="33" borderId="11" xfId="0" applyFont="1" applyFill="1" applyBorder="1" applyAlignment="1">
      <alignment horizontal="left" vertical="top" textRotation="90" wrapText="1"/>
    </xf>
    <xf numFmtId="14" fontId="5" fillId="0" borderId="0" xfId="0" applyNumberFormat="1" applyFont="1" applyAlignment="1">
      <alignment horizontal="right"/>
    </xf>
    <xf numFmtId="0" fontId="9" fillId="33" borderId="0" xfId="0" applyFont="1" applyFill="1" applyAlignment="1">
      <alignment horizontal="justify" vertical="top" wrapText="1"/>
    </xf>
    <xf numFmtId="0" fontId="6" fillId="33" borderId="10" xfId="0" applyFont="1" applyFill="1" applyBorder="1" applyAlignment="1">
      <alignment horizontal="left" vertical="center" textRotation="90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8" fillId="33" borderId="15" xfId="0" applyFont="1" applyFill="1" applyBorder="1" applyAlignment="1">
      <alignment horizontal="justify" vertical="center" wrapText="1"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justify" vertical="center"/>
    </xf>
    <xf numFmtId="0" fontId="4" fillId="33" borderId="14" xfId="0" applyFont="1" applyFill="1" applyBorder="1" applyAlignment="1">
      <alignment horizontal="justify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right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2" fillId="33" borderId="0" xfId="0" applyFont="1" applyFill="1" applyAlignment="1">
      <alignment horizontal="left" vertical="top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wrapText="1"/>
    </xf>
    <xf numFmtId="0" fontId="8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="33" zoomScaleSheetLayoutView="33" zoomScalePageLayoutView="0" workbookViewId="0" topLeftCell="A1">
      <selection activeCell="M1" sqref="M1:Q1"/>
    </sheetView>
  </sheetViews>
  <sheetFormatPr defaultColWidth="9.140625" defaultRowHeight="15"/>
  <cols>
    <col min="1" max="1" width="20.57421875" style="1" customWidth="1"/>
    <col min="2" max="2" width="23.00390625" style="1" customWidth="1"/>
    <col min="3" max="3" width="22.28125" style="1" customWidth="1"/>
    <col min="4" max="4" width="22.8515625" style="1" customWidth="1"/>
    <col min="5" max="5" width="20.7109375" style="1" customWidth="1"/>
    <col min="6" max="6" width="23.140625" style="1" customWidth="1"/>
    <col min="7" max="7" width="23.57421875" style="10" customWidth="1"/>
    <col min="8" max="8" width="21.8515625" style="1" customWidth="1"/>
    <col min="9" max="9" width="23.28125" style="1" customWidth="1"/>
    <col min="10" max="10" width="12.57421875" style="1" customWidth="1"/>
    <col min="11" max="11" width="23.7109375" style="1" customWidth="1"/>
    <col min="12" max="12" width="24.57421875" style="1" customWidth="1"/>
    <col min="13" max="13" width="22.00390625" style="1" customWidth="1"/>
    <col min="14" max="14" width="24.7109375" style="1" customWidth="1"/>
    <col min="15" max="15" width="14.421875" style="1" customWidth="1"/>
    <col min="16" max="16" width="23.421875" style="1" customWidth="1"/>
    <col min="17" max="17" width="22.57421875" style="3" customWidth="1"/>
    <col min="18" max="18" width="8.57421875" style="42" customWidth="1"/>
    <col min="19" max="16384" width="9.140625" style="1" customWidth="1"/>
  </cols>
  <sheetData>
    <row r="1" spans="1:17" ht="41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85" t="s">
        <v>23</v>
      </c>
      <c r="N1" s="85"/>
      <c r="O1" s="85"/>
      <c r="P1" s="85"/>
      <c r="Q1" s="85"/>
    </row>
    <row r="2" spans="1:17" ht="221.25" customHeight="1">
      <c r="A2" s="12"/>
      <c r="B2" s="13"/>
      <c r="C2" s="13"/>
      <c r="D2" s="13"/>
      <c r="E2" s="13"/>
      <c r="F2" s="14"/>
      <c r="G2" s="12"/>
      <c r="H2" s="13"/>
      <c r="I2" s="14"/>
      <c r="J2" s="14"/>
      <c r="K2" s="13"/>
      <c r="L2" s="12"/>
      <c r="M2" s="101" t="s">
        <v>26</v>
      </c>
      <c r="N2" s="102"/>
      <c r="O2" s="102"/>
      <c r="P2" s="102"/>
      <c r="Q2" s="102"/>
    </row>
    <row r="3" spans="1:17" ht="23.25" customHeight="1">
      <c r="A3" s="12"/>
      <c r="B3" s="13"/>
      <c r="C3" s="13"/>
      <c r="D3" s="13"/>
      <c r="E3" s="13"/>
      <c r="F3" s="14"/>
      <c r="G3" s="12"/>
      <c r="H3" s="13"/>
      <c r="I3" s="14"/>
      <c r="J3" s="14"/>
      <c r="K3" s="13"/>
      <c r="L3" s="12"/>
      <c r="M3" s="103"/>
      <c r="N3" s="103"/>
      <c r="O3" s="103"/>
      <c r="P3" s="103"/>
      <c r="Q3" s="103"/>
    </row>
    <row r="4" spans="1:17" ht="37.5" customHeight="1">
      <c r="A4" s="12"/>
      <c r="B4" s="13"/>
      <c r="C4" s="13"/>
      <c r="D4" s="13"/>
      <c r="E4" s="13"/>
      <c r="F4" s="14"/>
      <c r="G4" s="12"/>
      <c r="H4" s="13"/>
      <c r="I4" s="14"/>
      <c r="J4" s="14"/>
      <c r="K4" s="13"/>
      <c r="L4" s="12"/>
      <c r="M4" s="103" t="s">
        <v>25</v>
      </c>
      <c r="N4" s="103"/>
      <c r="O4" s="103"/>
      <c r="P4" s="103"/>
      <c r="Q4" s="103"/>
    </row>
    <row r="5" spans="1:17" ht="20.25" customHeight="1">
      <c r="A5" s="12"/>
      <c r="B5" s="13"/>
      <c r="C5" s="13"/>
      <c r="D5" s="13"/>
      <c r="E5" s="13"/>
      <c r="F5" s="14"/>
      <c r="G5" s="12"/>
      <c r="H5" s="13"/>
      <c r="I5" s="14"/>
      <c r="J5" s="34"/>
      <c r="K5" s="13"/>
      <c r="L5" s="12"/>
      <c r="M5" s="15"/>
      <c r="N5" s="67"/>
      <c r="O5" s="67"/>
      <c r="P5" s="67"/>
      <c r="Q5" s="67"/>
    </row>
    <row r="6" spans="1:17" ht="63" customHeight="1">
      <c r="A6" s="16"/>
      <c r="B6" s="109" t="s">
        <v>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6"/>
      <c r="P6" s="16"/>
      <c r="Q6" s="17"/>
    </row>
    <row r="7" spans="1:17" ht="33" customHeight="1" thickBot="1">
      <c r="A7" s="16"/>
      <c r="B7" s="16"/>
      <c r="C7" s="16"/>
      <c r="D7" s="18"/>
      <c r="E7" s="18"/>
      <c r="F7" s="19"/>
      <c r="G7" s="20"/>
      <c r="H7" s="16"/>
      <c r="I7" s="16"/>
      <c r="J7" s="16"/>
      <c r="K7" s="16"/>
      <c r="L7" s="16"/>
      <c r="M7" s="16"/>
      <c r="N7" s="16"/>
      <c r="O7" s="16"/>
      <c r="P7" s="16"/>
      <c r="Q7" s="37" t="s">
        <v>9</v>
      </c>
    </row>
    <row r="8" spans="1:17" ht="45.75" customHeight="1">
      <c r="A8" s="78" t="s">
        <v>19</v>
      </c>
      <c r="B8" s="110" t="s">
        <v>0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1" t="s">
        <v>10</v>
      </c>
    </row>
    <row r="9" spans="1:17" ht="26.25">
      <c r="A9" s="79"/>
      <c r="B9" s="95" t="s">
        <v>1</v>
      </c>
      <c r="C9" s="96"/>
      <c r="D9" s="96"/>
      <c r="E9" s="106"/>
      <c r="F9" s="107"/>
      <c r="G9" s="95" t="s">
        <v>2</v>
      </c>
      <c r="H9" s="96"/>
      <c r="I9" s="96"/>
      <c r="J9" s="97"/>
      <c r="K9" s="98"/>
      <c r="L9" s="108" t="s">
        <v>22</v>
      </c>
      <c r="M9" s="108"/>
      <c r="N9" s="108"/>
      <c r="O9" s="108"/>
      <c r="P9" s="108"/>
      <c r="Q9" s="112"/>
    </row>
    <row r="10" spans="1:17" ht="48.75" customHeight="1">
      <c r="A10" s="79"/>
      <c r="B10" s="68" t="s">
        <v>3</v>
      </c>
      <c r="C10" s="69" t="s">
        <v>4</v>
      </c>
      <c r="D10" s="69"/>
      <c r="E10" s="83" t="s">
        <v>13</v>
      </c>
      <c r="F10" s="84"/>
      <c r="G10" s="99" t="s">
        <v>3</v>
      </c>
      <c r="H10" s="100" t="s">
        <v>4</v>
      </c>
      <c r="I10" s="100"/>
      <c r="J10" s="104" t="s">
        <v>16</v>
      </c>
      <c r="K10" s="105"/>
      <c r="L10" s="99" t="s">
        <v>3</v>
      </c>
      <c r="M10" s="69" t="s">
        <v>4</v>
      </c>
      <c r="N10" s="69"/>
      <c r="O10" s="70" t="s">
        <v>13</v>
      </c>
      <c r="P10" s="71"/>
      <c r="Q10" s="112"/>
    </row>
    <row r="11" spans="1:18" s="3" customFormat="1" ht="75" customHeight="1">
      <c r="A11" s="79"/>
      <c r="B11" s="68"/>
      <c r="C11" s="21" t="s">
        <v>5</v>
      </c>
      <c r="D11" s="21" t="s">
        <v>6</v>
      </c>
      <c r="E11" s="21" t="s">
        <v>5</v>
      </c>
      <c r="F11" s="21" t="s">
        <v>6</v>
      </c>
      <c r="G11" s="99"/>
      <c r="H11" s="21" t="s">
        <v>5</v>
      </c>
      <c r="I11" s="21" t="s">
        <v>6</v>
      </c>
      <c r="J11" s="21" t="s">
        <v>5</v>
      </c>
      <c r="K11" s="21" t="s">
        <v>6</v>
      </c>
      <c r="L11" s="99"/>
      <c r="M11" s="21" t="s">
        <v>5</v>
      </c>
      <c r="N11" s="21" t="s">
        <v>6</v>
      </c>
      <c r="O11" s="21" t="s">
        <v>5</v>
      </c>
      <c r="P11" s="21" t="s">
        <v>6</v>
      </c>
      <c r="Q11" s="112"/>
      <c r="R11" s="43"/>
    </row>
    <row r="12" spans="1:17" ht="22.5">
      <c r="A12" s="22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  <c r="M12" s="23">
        <v>13</v>
      </c>
      <c r="N12" s="23">
        <v>14</v>
      </c>
      <c r="O12" s="23">
        <v>15</v>
      </c>
      <c r="P12" s="23">
        <v>16</v>
      </c>
      <c r="Q12" s="24">
        <v>17</v>
      </c>
    </row>
    <row r="13" spans="1:17" ht="115.5" customHeight="1">
      <c r="A13" s="65" t="s">
        <v>7</v>
      </c>
      <c r="B13" s="62">
        <v>43843.856</v>
      </c>
      <c r="C13" s="54">
        <v>1363.65</v>
      </c>
      <c r="D13" s="54">
        <v>27051.713</v>
      </c>
      <c r="E13" s="54">
        <v>358.408</v>
      </c>
      <c r="F13" s="54">
        <v>15070.09</v>
      </c>
      <c r="G13" s="62">
        <v>60079.767</v>
      </c>
      <c r="H13" s="54">
        <v>2277.905</v>
      </c>
      <c r="I13" s="54">
        <v>40204.762</v>
      </c>
      <c r="J13" s="54"/>
      <c r="K13" s="54">
        <v>17597.1</v>
      </c>
      <c r="L13" s="53">
        <f>M13+N13+P13</f>
        <v>139311.075</v>
      </c>
      <c r="M13" s="54">
        <f>1517+586</f>
        <v>2103</v>
      </c>
      <c r="N13" s="54">
        <v>48511.045</v>
      </c>
      <c r="O13" s="63"/>
      <c r="P13" s="54">
        <v>88697.03</v>
      </c>
      <c r="Q13" s="28"/>
    </row>
    <row r="14" spans="1:18" ht="53.25" customHeight="1">
      <c r="A14" s="80" t="s">
        <v>15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2"/>
      <c r="R14" s="64"/>
    </row>
    <row r="15" spans="1:17" ht="21" customHeight="1">
      <c r="A15" s="88" t="s">
        <v>12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</row>
    <row r="16" spans="1:17" ht="30" customHeight="1">
      <c r="A16" s="75" t="s">
        <v>14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7"/>
    </row>
    <row r="17" spans="1:19" s="2" customFormat="1" ht="69.75" customHeight="1">
      <c r="A17" s="29" t="s">
        <v>18</v>
      </c>
      <c r="B17" s="26">
        <f>D17+F17</f>
        <v>6846</v>
      </c>
      <c r="C17" s="25"/>
      <c r="D17" s="31">
        <v>2500</v>
      </c>
      <c r="E17" s="31"/>
      <c r="F17" s="31">
        <v>4346</v>
      </c>
      <c r="H17" s="25"/>
      <c r="L17" s="23"/>
      <c r="M17" s="21"/>
      <c r="N17" s="30"/>
      <c r="O17" s="30"/>
      <c r="P17" s="30"/>
      <c r="Q17" s="91" t="s">
        <v>11</v>
      </c>
      <c r="R17" s="45"/>
      <c r="S17" s="35"/>
    </row>
    <row r="18" spans="1:18" s="35" customFormat="1" ht="66" customHeight="1">
      <c r="A18" s="29" t="s">
        <v>17</v>
      </c>
      <c r="B18" s="26"/>
      <c r="C18" s="25"/>
      <c r="D18" s="31"/>
      <c r="E18" s="31"/>
      <c r="F18" s="31"/>
      <c r="G18" s="41"/>
      <c r="H18" s="40"/>
      <c r="I18" s="50"/>
      <c r="J18" s="2"/>
      <c r="K18" s="51"/>
      <c r="L18" s="52">
        <f>N18+P18+M18</f>
        <v>58298.229999999996</v>
      </c>
      <c r="M18" s="33">
        <v>586</v>
      </c>
      <c r="N18" s="31">
        <f>9618.7</f>
        <v>9618.7</v>
      </c>
      <c r="O18" s="31"/>
      <c r="P18" s="25">
        <f>48093.53</f>
        <v>48093.53</v>
      </c>
      <c r="Q18" s="92"/>
      <c r="R18" s="44"/>
    </row>
    <row r="19" spans="1:18" s="35" customFormat="1" ht="51" customHeight="1">
      <c r="A19" s="29" t="s">
        <v>20</v>
      </c>
      <c r="B19" s="26"/>
      <c r="C19" s="25"/>
      <c r="D19" s="27"/>
      <c r="E19" s="27"/>
      <c r="F19" s="27"/>
      <c r="G19" s="32">
        <f>I19+K19</f>
        <v>653.4</v>
      </c>
      <c r="H19" s="25"/>
      <c r="I19" s="31">
        <v>50</v>
      </c>
      <c r="J19" s="27"/>
      <c r="K19" s="31">
        <v>603.4</v>
      </c>
      <c r="L19" s="26">
        <f>N19</f>
        <v>3500</v>
      </c>
      <c r="M19" s="25"/>
      <c r="N19" s="31">
        <v>3500</v>
      </c>
      <c r="O19" s="31"/>
      <c r="P19" s="31"/>
      <c r="Q19" s="93"/>
      <c r="R19" s="44"/>
    </row>
    <row r="20" spans="1:18" s="35" customFormat="1" ht="60.75" customHeight="1">
      <c r="A20" s="29" t="s">
        <v>21</v>
      </c>
      <c r="B20" s="26"/>
      <c r="C20" s="25"/>
      <c r="D20" s="27"/>
      <c r="E20" s="27"/>
      <c r="F20" s="27"/>
      <c r="G20" s="53">
        <f>H20+I20+K20</f>
        <v>3158.5550000000003</v>
      </c>
      <c r="H20" s="54">
        <v>529.155</v>
      </c>
      <c r="I20" s="31">
        <v>160</v>
      </c>
      <c r="J20" s="27"/>
      <c r="K20" s="31">
        <v>2469.4</v>
      </c>
      <c r="L20" s="26">
        <f>N20+P20+M20</f>
        <v>44205</v>
      </c>
      <c r="M20" s="25">
        <v>520</v>
      </c>
      <c r="N20" s="31">
        <f>13261.5-520</f>
        <v>12741.5</v>
      </c>
      <c r="O20" s="31"/>
      <c r="P20" s="31">
        <v>30943.5</v>
      </c>
      <c r="Q20" s="94"/>
      <c r="R20" s="44"/>
    </row>
    <row r="21" spans="1:18" s="35" customFormat="1" ht="74.25" customHeight="1">
      <c r="A21" s="38"/>
      <c r="B21" s="55"/>
      <c r="C21" s="56"/>
      <c r="D21" s="57"/>
      <c r="E21" s="57"/>
      <c r="F21" s="57"/>
      <c r="G21" s="58"/>
      <c r="H21" s="59"/>
      <c r="I21" s="60"/>
      <c r="J21" s="57"/>
      <c r="K21" s="60"/>
      <c r="L21" s="55"/>
      <c r="M21" s="56"/>
      <c r="N21" s="60"/>
      <c r="O21" s="60"/>
      <c r="P21" s="60"/>
      <c r="Q21" s="61"/>
      <c r="R21" s="44"/>
    </row>
    <row r="22" ht="63" customHeight="1">
      <c r="G22" s="11"/>
    </row>
    <row r="23" spans="1:18" s="39" customFormat="1" ht="51.75" customHeight="1">
      <c r="A23" s="39" t="s">
        <v>27</v>
      </c>
      <c r="B23" s="48"/>
      <c r="C23" s="48"/>
      <c r="D23" s="48"/>
      <c r="E23" s="48"/>
      <c r="F23" s="48"/>
      <c r="G23" s="48"/>
      <c r="H23" s="48"/>
      <c r="I23" s="48"/>
      <c r="J23" s="48"/>
      <c r="K23" s="47"/>
      <c r="O23" s="74" t="s">
        <v>28</v>
      </c>
      <c r="P23" s="74"/>
      <c r="Q23" s="74"/>
      <c r="R23" s="49"/>
    </row>
    <row r="24" spans="1:18" s="39" customFormat="1" ht="66" customHeight="1">
      <c r="A24" s="86" t="s">
        <v>24</v>
      </c>
      <c r="B24" s="86"/>
      <c r="C24" s="86"/>
      <c r="D24" s="86"/>
      <c r="E24" s="86"/>
      <c r="F24" s="48"/>
      <c r="G24" s="48"/>
      <c r="H24" s="48"/>
      <c r="I24" s="48"/>
      <c r="J24" s="48"/>
      <c r="K24" s="46"/>
      <c r="O24" s="74"/>
      <c r="P24" s="87"/>
      <c r="Q24" s="87"/>
      <c r="R24" s="49"/>
    </row>
    <row r="25" spans="1:17" ht="26.25" customHeight="1">
      <c r="A25" s="36"/>
      <c r="B25" s="66"/>
      <c r="C25" s="9"/>
      <c r="D25" s="8"/>
      <c r="E25" s="8"/>
      <c r="F25" s="8"/>
      <c r="G25" s="11"/>
      <c r="O25" s="73"/>
      <c r="P25" s="73"/>
      <c r="Q25" s="73"/>
    </row>
    <row r="26" spans="1:7" ht="26.25">
      <c r="A26" s="4"/>
      <c r="B26" s="72"/>
      <c r="C26" s="72"/>
      <c r="G26" s="11"/>
    </row>
    <row r="27" spans="1:7" ht="20.25">
      <c r="A27" s="5"/>
      <c r="B27" s="6"/>
      <c r="C27" s="7"/>
      <c r="G27" s="11"/>
    </row>
    <row r="28" ht="14.25">
      <c r="G28" s="11"/>
    </row>
    <row r="29" ht="14.25">
      <c r="G29" s="11"/>
    </row>
  </sheetData>
  <sheetProtection/>
  <mergeCells count="30">
    <mergeCell ref="M1:Q1"/>
    <mergeCell ref="M2:Q2"/>
    <mergeCell ref="M4:Q4"/>
    <mergeCell ref="G10:G11"/>
    <mergeCell ref="J10:K10"/>
    <mergeCell ref="B9:F9"/>
    <mergeCell ref="M3:Q3"/>
    <mergeCell ref="L9:P9"/>
    <mergeCell ref="B6:N6"/>
    <mergeCell ref="B8:P8"/>
    <mergeCell ref="Q8:Q11"/>
    <mergeCell ref="E10:F10"/>
    <mergeCell ref="A24:E24"/>
    <mergeCell ref="O24:Q24"/>
    <mergeCell ref="M10:N10"/>
    <mergeCell ref="A15:Q15"/>
    <mergeCell ref="Q17:Q20"/>
    <mergeCell ref="G9:K9"/>
    <mergeCell ref="L10:L11"/>
    <mergeCell ref="H10:I10"/>
    <mergeCell ref="N5:Q5"/>
    <mergeCell ref="B10:B11"/>
    <mergeCell ref="C10:D10"/>
    <mergeCell ref="O10:P10"/>
    <mergeCell ref="B26:C26"/>
    <mergeCell ref="O25:Q25"/>
    <mergeCell ref="O23:Q23"/>
    <mergeCell ref="A16:Q16"/>
    <mergeCell ref="A8:A11"/>
    <mergeCell ref="A14:Q14"/>
  </mergeCells>
  <printOptions/>
  <pageMargins left="0.3937007874015748" right="0.2755905511811024" top="0.15748031496062992" bottom="0.15748031496062992" header="0.15748031496062992" footer="0.15748031496062992"/>
  <pageSetup fitToHeight="0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2018-11-08T09:49:34Z</cp:lastPrinted>
  <dcterms:created xsi:type="dcterms:W3CDTF">2006-09-16T00:00:00Z</dcterms:created>
  <dcterms:modified xsi:type="dcterms:W3CDTF">2019-02-07T06:53:46Z</dcterms:modified>
  <cp:category/>
  <cp:version/>
  <cp:contentType/>
  <cp:contentStatus/>
</cp:coreProperties>
</file>