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21-fs2\dfei\VFVS\2020\ДОДАТКИ\Кредитування\01 Лютий\"/>
    </mc:Choice>
  </mc:AlternateContent>
  <bookViews>
    <workbookView xWindow="0" yWindow="170" windowWidth="15300" windowHeight="7360"/>
  </bookViews>
  <sheets>
    <sheet name="дод 4 (с)" sheetId="1" r:id="rId1"/>
  </sheets>
  <definedNames>
    <definedName name="_xlnm.Print_Titles" localSheetId="0">'дод 4 (с)'!$17:$17</definedName>
    <definedName name="_xlnm.Print_Area" localSheetId="0">'дод 4 (с)'!$A$1:$P$35</definedName>
  </definedNames>
  <calcPr calcId="162913"/>
</workbook>
</file>

<file path=xl/calcChain.xml><?xml version="1.0" encoding="utf-8"?>
<calcChain xmlns="http://schemas.openxmlformats.org/spreadsheetml/2006/main">
  <c r="F23" i="1" l="1"/>
  <c r="G29" i="1" l="1"/>
  <c r="I29" i="1"/>
  <c r="K29" i="1"/>
  <c r="M29" i="1"/>
  <c r="O29" i="1"/>
  <c r="E29" i="1"/>
  <c r="F26" i="1"/>
  <c r="F25" i="1" s="1"/>
  <c r="G26" i="1"/>
  <c r="G25" i="1" s="1"/>
  <c r="I26" i="1"/>
  <c r="I25" i="1" s="1"/>
  <c r="J26" i="1"/>
  <c r="J25" i="1" s="1"/>
  <c r="K26" i="1"/>
  <c r="E26" i="1"/>
  <c r="O28" i="1"/>
  <c r="N28" i="1"/>
  <c r="M28" i="1"/>
  <c r="L28" i="1"/>
  <c r="P28" i="1" s="1"/>
  <c r="K25" i="1"/>
  <c r="E25" i="1"/>
  <c r="P27" i="1"/>
  <c r="O27" i="1"/>
  <c r="N27" i="1"/>
  <c r="N26" i="1" s="1"/>
  <c r="N25" i="1" s="1"/>
  <c r="M27" i="1"/>
  <c r="M26" i="1" s="1"/>
  <c r="M25" i="1" s="1"/>
  <c r="L27" i="1"/>
  <c r="H27" i="1"/>
  <c r="H26" i="1" s="1"/>
  <c r="H25" i="1" s="1"/>
  <c r="L26" i="1" l="1"/>
  <c r="L25" i="1" s="1"/>
  <c r="P26" i="1"/>
  <c r="P25" i="1" s="1"/>
  <c r="O26" i="1"/>
  <c r="O25" i="1" s="1"/>
  <c r="F22" i="1" l="1"/>
  <c r="F21" i="1" s="1"/>
  <c r="F29" i="1" s="1"/>
  <c r="G22" i="1"/>
  <c r="G21" i="1" s="1"/>
  <c r="I22" i="1"/>
  <c r="I21" i="1" s="1"/>
  <c r="J22" i="1"/>
  <c r="J21" i="1" s="1"/>
  <c r="J29" i="1" s="1"/>
  <c r="K22" i="1"/>
  <c r="K21" i="1" s="1"/>
  <c r="E22" i="1"/>
  <c r="E21" i="1" s="1"/>
  <c r="M24" i="1"/>
  <c r="N24" i="1"/>
  <c r="O24" i="1"/>
  <c r="O23" i="1"/>
  <c r="N23" i="1"/>
  <c r="M23" i="1"/>
  <c r="L24" i="1"/>
  <c r="P24" i="1" s="1"/>
  <c r="H23" i="1"/>
  <c r="H22" i="1" s="1"/>
  <c r="H21" i="1" s="1"/>
  <c r="H29" i="1" s="1"/>
  <c r="F19" i="1"/>
  <c r="F18" i="1" s="1"/>
  <c r="G19" i="1"/>
  <c r="G18" i="1" s="1"/>
  <c r="H19" i="1"/>
  <c r="H18" i="1" s="1"/>
  <c r="I19" i="1"/>
  <c r="I18" i="1" s="1"/>
  <c r="J19" i="1"/>
  <c r="J18" i="1" s="1"/>
  <c r="K19" i="1"/>
  <c r="K18" i="1" s="1"/>
  <c r="E19" i="1"/>
  <c r="E18" i="1" s="1"/>
  <c r="O20" i="1"/>
  <c r="O19" i="1" s="1"/>
  <c r="O18" i="1" s="1"/>
  <c r="N20" i="1"/>
  <c r="N19" i="1" s="1"/>
  <c r="N18" i="1" s="1"/>
  <c r="M20" i="1"/>
  <c r="M19" i="1" s="1"/>
  <c r="M18" i="1" s="1"/>
  <c r="L20" i="1"/>
  <c r="L19" i="1" s="1"/>
  <c r="L18" i="1" s="1"/>
  <c r="L22" i="1" l="1"/>
  <c r="L21" i="1" s="1"/>
  <c r="L29" i="1" s="1"/>
  <c r="M22" i="1"/>
  <c r="M21" i="1" s="1"/>
  <c r="O22" i="1"/>
  <c r="O21" i="1" s="1"/>
  <c r="N22" i="1"/>
  <c r="N21" i="1" s="1"/>
  <c r="N29" i="1" s="1"/>
  <c r="P20" i="1"/>
  <c r="P19" i="1" s="1"/>
  <c r="P18" i="1" s="1"/>
  <c r="P23" i="1"/>
  <c r="P22" i="1" s="1"/>
  <c r="P21" i="1" s="1"/>
  <c r="P29" i="1" s="1"/>
</calcChain>
</file>

<file path=xl/sharedStrings.xml><?xml version="1.0" encoding="utf-8"?>
<sst xmlns="http://schemas.openxmlformats.org/spreadsheetml/2006/main" count="72" uniqueCount="53">
  <si>
    <t>(грн)</t>
  </si>
  <si>
    <t>Код Функціональної класифікації видатків та кредитування бюджету</t>
  </si>
  <si>
    <t>Надання кредитів</t>
  </si>
  <si>
    <t>Повернення кредитів</t>
  </si>
  <si>
    <t>Кредитування, усього</t>
  </si>
  <si>
    <t>загальний фонд</t>
  </si>
  <si>
    <t>спеціальний фонд</t>
  </si>
  <si>
    <t>разом</t>
  </si>
  <si>
    <t>усього</t>
  </si>
  <si>
    <t>у тому числі бюджет розвитку</t>
  </si>
  <si>
    <t>Х</t>
  </si>
  <si>
    <t>УСЬОГО</t>
  </si>
  <si>
    <t>1200000</t>
  </si>
  <si>
    <t>Департамент інфраструктури міста Сумської міської ради</t>
  </si>
  <si>
    <t>1210000</t>
  </si>
  <si>
    <t>1218862</t>
  </si>
  <si>
    <t>8862</t>
  </si>
  <si>
    <t>0490</t>
  </si>
  <si>
    <t>1500000</t>
  </si>
  <si>
    <t>Управління капітального будівництва та дорожнього господарства Сумської міської ради</t>
  </si>
  <si>
    <t>1510000</t>
  </si>
  <si>
    <t>1518821</t>
  </si>
  <si>
    <t>8821</t>
  </si>
  <si>
    <t>1060</t>
  </si>
  <si>
    <t>1518822</t>
  </si>
  <si>
    <t>8822</t>
  </si>
  <si>
    <t>Виконавець: Липова С.А.</t>
  </si>
  <si>
    <t xml:space="preserve"> ____________  </t>
  </si>
  <si>
    <t>Повернення бюджетних позичок, наданих суб’єктам господарювання</t>
  </si>
  <si>
    <t>Надання пільгових довгострокових кредитів молодим сім’ям та одиноким молодим громадянам на будівництво/придбання житла</t>
  </si>
  <si>
    <t>Повернення пільгових довгострокових кредитів, наданих молодим сім’ям та одиноким молодим громадянам на будівництво/ придбання житла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</si>
  <si>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</si>
  <si>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</si>
  <si>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</si>
  <si>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3700000</t>
  </si>
  <si>
    <t>Департамент фінансів, економіки та інвестицій Сумської міської ради</t>
  </si>
  <si>
    <t>3718881</t>
  </si>
  <si>
    <t>8881</t>
  </si>
  <si>
    <t>3718882</t>
  </si>
  <si>
    <t>8882</t>
  </si>
  <si>
    <t>Надання коштів для забезпечення гарантійних зобов'язань за позичальників, що отримали кредити під місцеві гарантії</t>
  </si>
  <si>
    <t>Повернення коштів, наданих для виконання гарантійних зобов'язань за позичальників, що отримали кредити під місцеві гарантії</t>
  </si>
  <si>
    <t>Кредитування бюджету Сумської міської об'єднаної територіальної громади у 2020 році</t>
  </si>
  <si>
    <t xml:space="preserve">  (код бюджету)</t>
  </si>
  <si>
    <t>Сумський міський голова</t>
  </si>
  <si>
    <t>О.М. Лисенко</t>
  </si>
  <si>
    <t xml:space="preserve"> до       рішення       Сумської        міської        ради</t>
  </si>
  <si>
    <t>«Про         внесення        змін        до          рішення</t>
  </si>
  <si>
    <t xml:space="preserve">                             Додаток  № 4</t>
  </si>
  <si>
    <t xml:space="preserve">Сумської  міської  ради  від  24  грудня  2019  року </t>
  </si>
  <si>
    <t xml:space="preserve">№  6248 - МР   «Про   бюджет   Сумської    міської </t>
  </si>
  <si>
    <t>об'єднаної   територіальної  громади   на  2020 рік»</t>
  </si>
  <si>
    <t>від     26    лютого    2020     року      № 6628   -  МР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</si>
</sst>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i/>
      <sz val="8"/>
      <color indexed="8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7.5"/>
      <name val="Times New Roman"/>
      <family val="1"/>
      <charset val="204"/>
    </font>
    <font>
      <sz val="10"/>
      <name val="Calibri"/>
      <family val="2"/>
      <charset val="204"/>
      <scheme val="minor"/>
    </font>
    <font>
      <u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0" xfId="0" applyFill="1"/>
    <xf numFmtId="0" fontId="1" fillId="2" borderId="0" xfId="0" applyFont="1" applyFill="1" applyAlignment="1">
      <alignment horizontal="right" vertical="center"/>
    </xf>
    <xf numFmtId="49" fontId="7" fillId="2" borderId="1" xfId="0" applyNumberFormat="1" applyFont="1" applyFill="1" applyBorder="1" applyAlignment="1" applyProtection="1">
      <alignment horizontal="center" vertical="center"/>
    </xf>
    <xf numFmtId="49" fontId="3" fillId="2" borderId="1" xfId="0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/>
    <xf numFmtId="49" fontId="8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/>
    <xf numFmtId="0" fontId="14" fillId="2" borderId="0" xfId="0" applyFont="1" applyFill="1"/>
    <xf numFmtId="0" fontId="14" fillId="2" borderId="0" xfId="0" applyNumberFormat="1" applyFont="1" applyFill="1" applyAlignment="1" applyProtection="1"/>
    <xf numFmtId="4" fontId="14" fillId="2" borderId="0" xfId="0" applyNumberFormat="1" applyFont="1" applyFill="1" applyAlignment="1" applyProtection="1"/>
    <xf numFmtId="0" fontId="14" fillId="2" borderId="0" xfId="0" applyNumberFormat="1" applyFont="1" applyFill="1" applyAlignment="1" applyProtection="1">
      <alignment horizontal="center"/>
    </xf>
    <xf numFmtId="0" fontId="14" fillId="2" borderId="0" xfId="0" applyFont="1" applyFill="1" applyAlignment="1">
      <alignment vertical="top"/>
    </xf>
    <xf numFmtId="0" fontId="14" fillId="2" borderId="0" xfId="0" applyFont="1" applyFill="1" applyBorder="1"/>
    <xf numFmtId="49" fontId="14" fillId="2" borderId="0" xfId="0" applyNumberFormat="1" applyFont="1" applyFill="1" applyBorder="1" applyAlignment="1">
      <alignment vertical="center" wrapText="1"/>
    </xf>
    <xf numFmtId="0" fontId="14" fillId="2" borderId="0" xfId="0" applyFont="1" applyFill="1" applyBorder="1" applyAlignment="1">
      <alignment vertical="center" textRotation="180"/>
    </xf>
    <xf numFmtId="0" fontId="14" fillId="2" borderId="0" xfId="0" applyFont="1" applyFill="1" applyAlignment="1">
      <alignment horizontal="center"/>
    </xf>
    <xf numFmtId="4" fontId="14" fillId="2" borderId="0" xfId="0" applyNumberFormat="1" applyFont="1" applyFill="1"/>
    <xf numFmtId="0" fontId="13" fillId="2" borderId="0" xfId="0" applyNumberFormat="1" applyFont="1" applyFill="1" applyAlignment="1" applyProtection="1"/>
    <xf numFmtId="3" fontId="15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 textRotation="180"/>
    </xf>
    <xf numFmtId="0" fontId="13" fillId="2" borderId="0" xfId="0" applyFont="1" applyFill="1"/>
    <xf numFmtId="4" fontId="13" fillId="2" borderId="0" xfId="0" applyNumberFormat="1" applyFont="1" applyFill="1"/>
    <xf numFmtId="3" fontId="14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18" fillId="2" borderId="0" xfId="0" applyFont="1" applyFill="1"/>
    <xf numFmtId="49" fontId="17" fillId="2" borderId="1" xfId="0" applyNumberFormat="1" applyFont="1" applyFill="1" applyBorder="1" applyAlignment="1" applyProtection="1">
      <alignment horizontal="center" vertical="center"/>
    </xf>
    <xf numFmtId="0" fontId="17" fillId="2" borderId="1" xfId="0" applyFont="1" applyFill="1" applyBorder="1" applyAlignment="1">
      <alignment horizontal="left" vertical="center" wrapText="1"/>
    </xf>
    <xf numFmtId="49" fontId="20" fillId="2" borderId="1" xfId="0" applyNumberFormat="1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>
      <alignment horizontal="left" vertical="center" wrapText="1"/>
    </xf>
    <xf numFmtId="4" fontId="20" fillId="2" borderId="1" xfId="0" applyNumberFormat="1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 applyProtection="1">
      <alignment horizontal="center" vertical="center"/>
    </xf>
    <xf numFmtId="49" fontId="22" fillId="2" borderId="1" xfId="0" applyNumberFormat="1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left" vertical="center" wrapText="1"/>
    </xf>
    <xf numFmtId="4" fontId="21" fillId="2" borderId="1" xfId="0" applyNumberFormat="1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4" fillId="2" borderId="0" xfId="0" applyFont="1" applyFill="1"/>
    <xf numFmtId="0" fontId="19" fillId="2" borderId="0" xfId="0" applyFont="1" applyFill="1" applyAlignment="1">
      <alignment horizontal="center" vertical="center"/>
    </xf>
    <xf numFmtId="3" fontId="14" fillId="2" borderId="0" xfId="0" applyNumberFormat="1" applyFont="1" applyFill="1" applyAlignment="1">
      <alignment horizontal="center"/>
    </xf>
    <xf numFmtId="0" fontId="14" fillId="2" borderId="0" xfId="0" applyFont="1" applyFill="1" applyBorder="1" applyAlignment="1">
      <alignment horizontal="center" vertical="distributed" wrapText="1"/>
    </xf>
    <xf numFmtId="14" fontId="14" fillId="2" borderId="0" xfId="0" applyNumberFormat="1" applyFont="1" applyFill="1" applyBorder="1" applyAlignment="1">
      <alignment horizontal="left"/>
    </xf>
    <xf numFmtId="0" fontId="19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4" fillId="2" borderId="0" xfId="0" applyNumberFormat="1" applyFont="1" applyFill="1" applyAlignment="1" applyProtection="1">
      <alignment horizontal="left"/>
    </xf>
    <xf numFmtId="3" fontId="14" fillId="2" borderId="0" xfId="0" applyNumberFormat="1" applyFont="1" applyFill="1" applyAlignment="1">
      <alignment horizontal="left"/>
    </xf>
    <xf numFmtId="0" fontId="26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abSelected="1" view="pageBreakPreview" zoomScale="80" zoomScaleNormal="100" zoomScaleSheetLayoutView="80" workbookViewId="0">
      <selection activeCell="E10" sqref="E10"/>
    </sheetView>
  </sheetViews>
  <sheetFormatPr defaultColWidth="8.8984375" defaultRowHeight="13" x14ac:dyDescent="0.3"/>
  <cols>
    <col min="1" max="1" width="9.09765625" style="1" customWidth="1"/>
    <col min="2" max="2" width="9.69921875" style="1" customWidth="1"/>
    <col min="3" max="3" width="8.796875" style="1" customWidth="1"/>
    <col min="4" max="4" width="28.09765625" style="1" customWidth="1"/>
    <col min="5" max="5" width="11.09765625" style="1" bestFit="1" customWidth="1"/>
    <col min="6" max="6" width="11.19921875" style="1" customWidth="1"/>
    <col min="7" max="7" width="9.59765625" style="1" customWidth="1"/>
    <col min="8" max="8" width="11.09765625" style="1" bestFit="1" customWidth="1"/>
    <col min="9" max="9" width="7.3984375" style="1" customWidth="1"/>
    <col min="10" max="12" width="11.69921875" style="1" bestFit="1" customWidth="1"/>
    <col min="13" max="13" width="11.09765625" style="1" bestFit="1" customWidth="1"/>
    <col min="14" max="16" width="11.69921875" style="1" bestFit="1" customWidth="1"/>
    <col min="17" max="16384" width="8.8984375" style="1"/>
  </cols>
  <sheetData>
    <row r="1" spans="1:16" ht="18" x14ac:dyDescent="0.4">
      <c r="K1" s="55" t="s">
        <v>48</v>
      </c>
      <c r="L1" s="55"/>
      <c r="M1" s="55"/>
      <c r="N1" s="55"/>
      <c r="O1" s="55"/>
      <c r="P1" s="55"/>
    </row>
    <row r="2" spans="1:16" ht="18" x14ac:dyDescent="0.4">
      <c r="K2" s="55" t="s">
        <v>46</v>
      </c>
      <c r="L2" s="55"/>
      <c r="M2" s="55"/>
      <c r="N2" s="55"/>
      <c r="O2" s="55"/>
      <c r="P2" s="55"/>
    </row>
    <row r="3" spans="1:16" ht="18" x14ac:dyDescent="0.4">
      <c r="K3" s="55" t="s">
        <v>47</v>
      </c>
      <c r="L3" s="55"/>
      <c r="M3" s="55"/>
      <c r="N3" s="55"/>
      <c r="O3" s="55"/>
      <c r="P3" s="55"/>
    </row>
    <row r="4" spans="1:16" ht="19" customHeight="1" x14ac:dyDescent="0.4">
      <c r="K4" s="55" t="s">
        <v>49</v>
      </c>
      <c r="L4" s="55"/>
      <c r="M4" s="55"/>
      <c r="N4" s="55"/>
      <c r="O4" s="55"/>
      <c r="P4" s="55"/>
    </row>
    <row r="5" spans="1:16" ht="19.25" customHeight="1" x14ac:dyDescent="0.4">
      <c r="K5" s="55" t="s">
        <v>50</v>
      </c>
      <c r="L5" s="55"/>
      <c r="M5" s="55"/>
      <c r="N5" s="55"/>
      <c r="O5" s="55"/>
      <c r="P5" s="55"/>
    </row>
    <row r="6" spans="1:16" ht="18" x14ac:dyDescent="0.4">
      <c r="K6" s="55" t="s">
        <v>51</v>
      </c>
      <c r="L6" s="55"/>
      <c r="M6" s="55"/>
      <c r="N6" s="55"/>
      <c r="O6" s="55"/>
      <c r="P6" s="55"/>
    </row>
    <row r="7" spans="1:16" ht="19.25" customHeight="1" x14ac:dyDescent="0.4">
      <c r="K7" s="55" t="s">
        <v>52</v>
      </c>
      <c r="L7" s="55"/>
      <c r="M7" s="55"/>
      <c r="N7" s="55"/>
      <c r="O7" s="55"/>
      <c r="P7" s="55"/>
    </row>
    <row r="8" spans="1:16" ht="19.25" customHeight="1" x14ac:dyDescent="0.4">
      <c r="L8" s="30"/>
      <c r="M8" s="30"/>
      <c r="N8" s="30"/>
      <c r="O8" s="30"/>
      <c r="P8" s="30"/>
    </row>
    <row r="9" spans="1:16" ht="19.25" customHeight="1" x14ac:dyDescent="0.4">
      <c r="L9" s="47"/>
      <c r="M9" s="47"/>
      <c r="N9" s="47"/>
      <c r="O9" s="47"/>
      <c r="P9" s="47"/>
    </row>
    <row r="10" spans="1:16" x14ac:dyDescent="0.3">
      <c r="O10" s="2"/>
    </row>
    <row r="11" spans="1:16" ht="20" x14ac:dyDescent="0.3">
      <c r="A11" s="50" t="s">
        <v>42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</row>
    <row r="12" spans="1:16" ht="20" x14ac:dyDescent="0.3">
      <c r="A12" s="53">
        <v>18531000000</v>
      </c>
      <c r="B12" s="53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</row>
    <row r="13" spans="1:16" x14ac:dyDescent="0.3">
      <c r="A13" s="56" t="s">
        <v>43</v>
      </c>
      <c r="B13" s="56"/>
      <c r="P13" s="2" t="s">
        <v>0</v>
      </c>
    </row>
    <row r="14" spans="1:16" x14ac:dyDescent="0.3">
      <c r="A14" s="51" t="s">
        <v>31</v>
      </c>
      <c r="B14" s="51" t="s">
        <v>32</v>
      </c>
      <c r="C14" s="51" t="s">
        <v>1</v>
      </c>
      <c r="D14" s="52" t="s">
        <v>33</v>
      </c>
      <c r="E14" s="52" t="s">
        <v>2</v>
      </c>
      <c r="F14" s="52"/>
      <c r="G14" s="52"/>
      <c r="H14" s="52"/>
      <c r="I14" s="52" t="s">
        <v>3</v>
      </c>
      <c r="J14" s="52"/>
      <c r="K14" s="52"/>
      <c r="L14" s="52"/>
      <c r="M14" s="52" t="s">
        <v>4</v>
      </c>
      <c r="N14" s="52"/>
      <c r="O14" s="52"/>
      <c r="P14" s="52"/>
    </row>
    <row r="15" spans="1:16" ht="20.399999999999999" customHeight="1" x14ac:dyDescent="0.3">
      <c r="A15" s="51"/>
      <c r="B15" s="51"/>
      <c r="C15" s="51"/>
      <c r="D15" s="52"/>
      <c r="E15" s="52" t="s">
        <v>5</v>
      </c>
      <c r="F15" s="52" t="s">
        <v>6</v>
      </c>
      <c r="G15" s="52"/>
      <c r="H15" s="52" t="s">
        <v>7</v>
      </c>
      <c r="I15" s="52" t="s">
        <v>5</v>
      </c>
      <c r="J15" s="52" t="s">
        <v>6</v>
      </c>
      <c r="K15" s="52"/>
      <c r="L15" s="52" t="s">
        <v>7</v>
      </c>
      <c r="M15" s="52" t="s">
        <v>5</v>
      </c>
      <c r="N15" s="52" t="s">
        <v>6</v>
      </c>
      <c r="O15" s="52"/>
      <c r="P15" s="52" t="s">
        <v>7</v>
      </c>
    </row>
    <row r="16" spans="1:16" ht="51" customHeight="1" x14ac:dyDescent="0.3">
      <c r="A16" s="51"/>
      <c r="B16" s="51"/>
      <c r="C16" s="51"/>
      <c r="D16" s="52"/>
      <c r="E16" s="52"/>
      <c r="F16" s="31" t="s">
        <v>8</v>
      </c>
      <c r="G16" s="31" t="s">
        <v>9</v>
      </c>
      <c r="H16" s="52"/>
      <c r="I16" s="52"/>
      <c r="J16" s="31" t="s">
        <v>8</v>
      </c>
      <c r="K16" s="31" t="s">
        <v>9</v>
      </c>
      <c r="L16" s="52"/>
      <c r="M16" s="52"/>
      <c r="N16" s="31" t="s">
        <v>8</v>
      </c>
      <c r="O16" s="31" t="s">
        <v>9</v>
      </c>
      <c r="P16" s="52"/>
    </row>
    <row r="17" spans="1:16" ht="13.75" x14ac:dyDescent="0.3">
      <c r="A17" s="31">
        <v>1</v>
      </c>
      <c r="B17" s="31">
        <v>2</v>
      </c>
      <c r="C17" s="31">
        <v>3</v>
      </c>
      <c r="D17" s="31">
        <v>4</v>
      </c>
      <c r="E17" s="31">
        <v>5</v>
      </c>
      <c r="F17" s="31">
        <v>6</v>
      </c>
      <c r="G17" s="31">
        <v>7</v>
      </c>
      <c r="H17" s="31">
        <v>8</v>
      </c>
      <c r="I17" s="31">
        <v>9</v>
      </c>
      <c r="J17" s="31">
        <v>10</v>
      </c>
      <c r="K17" s="31">
        <v>11</v>
      </c>
      <c r="L17" s="31">
        <v>12</v>
      </c>
      <c r="M17" s="31">
        <v>13</v>
      </c>
      <c r="N17" s="31">
        <v>14</v>
      </c>
      <c r="O17" s="31">
        <v>15</v>
      </c>
      <c r="P17" s="31">
        <v>16</v>
      </c>
    </row>
    <row r="18" spans="1:16" s="8" customFormat="1" ht="40.25" customHeight="1" x14ac:dyDescent="0.25">
      <c r="A18" s="3" t="s">
        <v>12</v>
      </c>
      <c r="B18" s="4"/>
      <c r="C18" s="4"/>
      <c r="D18" s="5" t="s">
        <v>13</v>
      </c>
      <c r="E18" s="6">
        <f>E19</f>
        <v>0</v>
      </c>
      <c r="F18" s="6">
        <f t="shared" ref="F18:P19" si="0">F19</f>
        <v>0</v>
      </c>
      <c r="G18" s="6">
        <f t="shared" si="0"/>
        <v>0</v>
      </c>
      <c r="H18" s="6">
        <f t="shared" si="0"/>
        <v>0</v>
      </c>
      <c r="I18" s="6">
        <f t="shared" si="0"/>
        <v>0</v>
      </c>
      <c r="J18" s="7">
        <f t="shared" si="0"/>
        <v>-2054092</v>
      </c>
      <c r="K18" s="7">
        <f t="shared" si="0"/>
        <v>-2054092</v>
      </c>
      <c r="L18" s="7">
        <f t="shared" si="0"/>
        <v>-2054092</v>
      </c>
      <c r="M18" s="7">
        <f t="shared" si="0"/>
        <v>0</v>
      </c>
      <c r="N18" s="7">
        <f t="shared" si="0"/>
        <v>-2054092</v>
      </c>
      <c r="O18" s="7">
        <f t="shared" si="0"/>
        <v>-2054092</v>
      </c>
      <c r="P18" s="7">
        <f t="shared" si="0"/>
        <v>-2054092</v>
      </c>
    </row>
    <row r="19" spans="1:16" s="8" customFormat="1" ht="33.65" customHeight="1" x14ac:dyDescent="0.25">
      <c r="A19" s="9" t="s">
        <v>14</v>
      </c>
      <c r="B19" s="10"/>
      <c r="C19" s="10"/>
      <c r="D19" s="11" t="s">
        <v>13</v>
      </c>
      <c r="E19" s="12">
        <f>E20</f>
        <v>0</v>
      </c>
      <c r="F19" s="12">
        <f t="shared" si="0"/>
        <v>0</v>
      </c>
      <c r="G19" s="12">
        <f t="shared" si="0"/>
        <v>0</v>
      </c>
      <c r="H19" s="12">
        <f t="shared" si="0"/>
        <v>0</v>
      </c>
      <c r="I19" s="12">
        <f t="shared" si="0"/>
        <v>0</v>
      </c>
      <c r="J19" s="13">
        <f t="shared" si="0"/>
        <v>-2054092</v>
      </c>
      <c r="K19" s="13">
        <f t="shared" si="0"/>
        <v>-2054092</v>
      </c>
      <c r="L19" s="13">
        <f t="shared" si="0"/>
        <v>-2054092</v>
      </c>
      <c r="M19" s="13">
        <f t="shared" si="0"/>
        <v>0</v>
      </c>
      <c r="N19" s="13">
        <f t="shared" si="0"/>
        <v>-2054092</v>
      </c>
      <c r="O19" s="13">
        <f t="shared" si="0"/>
        <v>-2054092</v>
      </c>
      <c r="P19" s="13">
        <f t="shared" si="0"/>
        <v>-2054092</v>
      </c>
    </row>
    <row r="20" spans="1:16" s="14" customFormat="1" ht="33.65" customHeight="1" x14ac:dyDescent="0.3">
      <c r="A20" s="34" t="s">
        <v>15</v>
      </c>
      <c r="B20" s="34" t="s">
        <v>16</v>
      </c>
      <c r="C20" s="34" t="s">
        <v>17</v>
      </c>
      <c r="D20" s="35" t="s">
        <v>28</v>
      </c>
      <c r="E20" s="32"/>
      <c r="F20" s="32"/>
      <c r="G20" s="32"/>
      <c r="H20" s="32"/>
      <c r="I20" s="32"/>
      <c r="J20" s="32">
        <v>-2054092</v>
      </c>
      <c r="K20" s="32">
        <v>-2054092</v>
      </c>
      <c r="L20" s="32">
        <f>J20+I20</f>
        <v>-2054092</v>
      </c>
      <c r="M20" s="32">
        <f>I20+E20</f>
        <v>0</v>
      </c>
      <c r="N20" s="32">
        <f>J20+F20</f>
        <v>-2054092</v>
      </c>
      <c r="O20" s="32">
        <f>K20+G20</f>
        <v>-2054092</v>
      </c>
      <c r="P20" s="32">
        <f>L20+H20</f>
        <v>-2054092</v>
      </c>
    </row>
    <row r="21" spans="1:16" s="14" customFormat="1" ht="56.4" customHeight="1" x14ac:dyDescent="0.3">
      <c r="A21" s="36" t="s">
        <v>18</v>
      </c>
      <c r="B21" s="34"/>
      <c r="C21" s="34"/>
      <c r="D21" s="37" t="s">
        <v>19</v>
      </c>
      <c r="E21" s="38">
        <f>E22</f>
        <v>1415094</v>
      </c>
      <c r="F21" s="38">
        <f t="shared" ref="F21:P21" si="1">F22</f>
        <v>1295063</v>
      </c>
      <c r="G21" s="38">
        <f t="shared" si="1"/>
        <v>0</v>
      </c>
      <c r="H21" s="38">
        <f t="shared" si="1"/>
        <v>2710157</v>
      </c>
      <c r="I21" s="38">
        <f t="shared" si="1"/>
        <v>0</v>
      </c>
      <c r="J21" s="38">
        <f t="shared" si="1"/>
        <v>-800000</v>
      </c>
      <c r="K21" s="38">
        <f t="shared" si="1"/>
        <v>0</v>
      </c>
      <c r="L21" s="38">
        <f t="shared" si="1"/>
        <v>-800000</v>
      </c>
      <c r="M21" s="38">
        <f t="shared" si="1"/>
        <v>1415094</v>
      </c>
      <c r="N21" s="38">
        <f t="shared" si="1"/>
        <v>495063</v>
      </c>
      <c r="O21" s="38">
        <f t="shared" si="1"/>
        <v>0</v>
      </c>
      <c r="P21" s="38">
        <f t="shared" si="1"/>
        <v>1910157</v>
      </c>
    </row>
    <row r="22" spans="1:16" s="14" customFormat="1" ht="54.65" customHeight="1" x14ac:dyDescent="0.3">
      <c r="A22" s="39" t="s">
        <v>20</v>
      </c>
      <c r="B22" s="40"/>
      <c r="C22" s="40"/>
      <c r="D22" s="41" t="s">
        <v>19</v>
      </c>
      <c r="E22" s="42">
        <f>E23+E24</f>
        <v>1415094</v>
      </c>
      <c r="F22" s="42">
        <f t="shared" ref="F22:P22" si="2">F23+F24</f>
        <v>1295063</v>
      </c>
      <c r="G22" s="42">
        <f t="shared" si="2"/>
        <v>0</v>
      </c>
      <c r="H22" s="42">
        <f t="shared" si="2"/>
        <v>2710157</v>
      </c>
      <c r="I22" s="42">
        <f t="shared" si="2"/>
        <v>0</v>
      </c>
      <c r="J22" s="42">
        <f t="shared" si="2"/>
        <v>-800000</v>
      </c>
      <c r="K22" s="42">
        <f t="shared" si="2"/>
        <v>0</v>
      </c>
      <c r="L22" s="42">
        <f t="shared" si="2"/>
        <v>-800000</v>
      </c>
      <c r="M22" s="42">
        <f t="shared" si="2"/>
        <v>1415094</v>
      </c>
      <c r="N22" s="42">
        <f t="shared" si="2"/>
        <v>495063</v>
      </c>
      <c r="O22" s="42">
        <f t="shared" si="2"/>
        <v>0</v>
      </c>
      <c r="P22" s="42">
        <f t="shared" si="2"/>
        <v>1910157</v>
      </c>
    </row>
    <row r="23" spans="1:16" s="14" customFormat="1" ht="57" customHeight="1" x14ac:dyDescent="0.3">
      <c r="A23" s="34" t="s">
        <v>21</v>
      </c>
      <c r="B23" s="34" t="s">
        <v>22</v>
      </c>
      <c r="C23" s="34" t="s">
        <v>23</v>
      </c>
      <c r="D23" s="35" t="s">
        <v>29</v>
      </c>
      <c r="E23" s="32">
        <v>1415094</v>
      </c>
      <c r="F23" s="32">
        <f>778741+516322</f>
        <v>1295063</v>
      </c>
      <c r="G23" s="32"/>
      <c r="H23" s="32">
        <f>F23+E23</f>
        <v>2710157</v>
      </c>
      <c r="I23" s="32"/>
      <c r="J23" s="32"/>
      <c r="K23" s="32"/>
      <c r="L23" s="32"/>
      <c r="M23" s="32">
        <f t="shared" ref="M23:P24" si="3">I23+E23</f>
        <v>1415094</v>
      </c>
      <c r="N23" s="32">
        <f t="shared" si="3"/>
        <v>1295063</v>
      </c>
      <c r="O23" s="32">
        <f t="shared" si="3"/>
        <v>0</v>
      </c>
      <c r="P23" s="32">
        <f t="shared" si="3"/>
        <v>2710157</v>
      </c>
    </row>
    <row r="24" spans="1:16" s="14" customFormat="1" ht="60.65" customHeight="1" x14ac:dyDescent="0.3">
      <c r="A24" s="34" t="s">
        <v>24</v>
      </c>
      <c r="B24" s="34" t="s">
        <v>25</v>
      </c>
      <c r="C24" s="34" t="s">
        <v>23</v>
      </c>
      <c r="D24" s="35" t="s">
        <v>30</v>
      </c>
      <c r="E24" s="32"/>
      <c r="F24" s="32"/>
      <c r="G24" s="32"/>
      <c r="H24" s="32"/>
      <c r="I24" s="32"/>
      <c r="J24" s="32">
        <v>-800000</v>
      </c>
      <c r="K24" s="32"/>
      <c r="L24" s="32">
        <f>J24+I24</f>
        <v>-800000</v>
      </c>
      <c r="M24" s="32">
        <f t="shared" si="3"/>
        <v>0</v>
      </c>
      <c r="N24" s="32">
        <f t="shared" si="3"/>
        <v>-800000</v>
      </c>
      <c r="O24" s="32">
        <f t="shared" si="3"/>
        <v>0</v>
      </c>
      <c r="P24" s="32">
        <f t="shared" si="3"/>
        <v>-800000</v>
      </c>
    </row>
    <row r="25" spans="1:16" s="33" customFormat="1" ht="41" customHeight="1" x14ac:dyDescent="0.3">
      <c r="A25" s="36" t="s">
        <v>34</v>
      </c>
      <c r="B25" s="34"/>
      <c r="C25" s="34"/>
      <c r="D25" s="37" t="s">
        <v>35</v>
      </c>
      <c r="E25" s="38">
        <f>E26</f>
        <v>0</v>
      </c>
      <c r="F25" s="38">
        <f t="shared" ref="F25:P25" si="4">F26</f>
        <v>808088</v>
      </c>
      <c r="G25" s="38">
        <f t="shared" si="4"/>
        <v>808088</v>
      </c>
      <c r="H25" s="38">
        <f t="shared" si="4"/>
        <v>808088</v>
      </c>
      <c r="I25" s="38">
        <f t="shared" si="4"/>
        <v>0</v>
      </c>
      <c r="J25" s="38">
        <f t="shared" si="4"/>
        <v>-808088</v>
      </c>
      <c r="K25" s="38">
        <f t="shared" si="4"/>
        <v>-808088</v>
      </c>
      <c r="L25" s="38">
        <f t="shared" si="4"/>
        <v>-808088</v>
      </c>
      <c r="M25" s="38">
        <f t="shared" si="4"/>
        <v>0</v>
      </c>
      <c r="N25" s="38">
        <f t="shared" si="4"/>
        <v>0</v>
      </c>
      <c r="O25" s="38">
        <f t="shared" si="4"/>
        <v>0</v>
      </c>
      <c r="P25" s="38">
        <f t="shared" si="4"/>
        <v>0</v>
      </c>
    </row>
    <row r="26" spans="1:16" s="33" customFormat="1" ht="54.65" customHeight="1" x14ac:dyDescent="0.3">
      <c r="A26" s="39" t="s">
        <v>34</v>
      </c>
      <c r="B26" s="40"/>
      <c r="C26" s="40"/>
      <c r="D26" s="41" t="s">
        <v>35</v>
      </c>
      <c r="E26" s="42">
        <f>E27+E28</f>
        <v>0</v>
      </c>
      <c r="F26" s="42">
        <f t="shared" ref="F26:P26" si="5">F27+F28</f>
        <v>808088</v>
      </c>
      <c r="G26" s="42">
        <f t="shared" si="5"/>
        <v>808088</v>
      </c>
      <c r="H26" s="42">
        <f t="shared" si="5"/>
        <v>808088</v>
      </c>
      <c r="I26" s="42">
        <f t="shared" si="5"/>
        <v>0</v>
      </c>
      <c r="J26" s="42">
        <f t="shared" si="5"/>
        <v>-808088</v>
      </c>
      <c r="K26" s="42">
        <f t="shared" si="5"/>
        <v>-808088</v>
      </c>
      <c r="L26" s="42">
        <f t="shared" si="5"/>
        <v>-808088</v>
      </c>
      <c r="M26" s="42">
        <f t="shared" si="5"/>
        <v>0</v>
      </c>
      <c r="N26" s="42">
        <f t="shared" si="5"/>
        <v>0</v>
      </c>
      <c r="O26" s="42">
        <f t="shared" si="5"/>
        <v>0</v>
      </c>
      <c r="P26" s="42">
        <f t="shared" si="5"/>
        <v>0</v>
      </c>
    </row>
    <row r="27" spans="1:16" s="33" customFormat="1" ht="46" x14ac:dyDescent="0.3">
      <c r="A27" s="34" t="s">
        <v>36</v>
      </c>
      <c r="B27" s="34" t="s">
        <v>37</v>
      </c>
      <c r="C27" s="34" t="s">
        <v>17</v>
      </c>
      <c r="D27" s="35" t="s">
        <v>40</v>
      </c>
      <c r="E27" s="32"/>
      <c r="F27" s="32">
        <v>808088</v>
      </c>
      <c r="G27" s="32">
        <v>808088</v>
      </c>
      <c r="H27" s="32">
        <f>F27+E27</f>
        <v>808088</v>
      </c>
      <c r="I27" s="32"/>
      <c r="J27" s="32"/>
      <c r="K27" s="32"/>
      <c r="L27" s="32">
        <f>J27+I27</f>
        <v>0</v>
      </c>
      <c r="M27" s="32">
        <f t="shared" ref="M27" si="6">I27+E27</f>
        <v>0</v>
      </c>
      <c r="N27" s="32">
        <f t="shared" ref="N27" si="7">J27+F27</f>
        <v>808088</v>
      </c>
      <c r="O27" s="32">
        <f t="shared" ref="O27" si="8">K27+G27</f>
        <v>808088</v>
      </c>
      <c r="P27" s="32">
        <f t="shared" ref="P27" si="9">L27+H27</f>
        <v>808088</v>
      </c>
    </row>
    <row r="28" spans="1:16" s="33" customFormat="1" ht="57.5" x14ac:dyDescent="0.3">
      <c r="A28" s="34" t="s">
        <v>38</v>
      </c>
      <c r="B28" s="34" t="s">
        <v>39</v>
      </c>
      <c r="C28" s="34" t="s">
        <v>17</v>
      </c>
      <c r="D28" s="35" t="s">
        <v>41</v>
      </c>
      <c r="E28" s="32"/>
      <c r="F28" s="32"/>
      <c r="G28" s="32"/>
      <c r="H28" s="32"/>
      <c r="I28" s="32"/>
      <c r="J28" s="32">
        <v>-808088</v>
      </c>
      <c r="K28" s="32">
        <v>-808088</v>
      </c>
      <c r="L28" s="32">
        <f>J28+I28</f>
        <v>-808088</v>
      </c>
      <c r="M28" s="32">
        <f t="shared" ref="M28" si="10">I28+E28</f>
        <v>0</v>
      </c>
      <c r="N28" s="32">
        <f t="shared" ref="N28" si="11">J28+F28</f>
        <v>-808088</v>
      </c>
      <c r="O28" s="32">
        <f t="shared" ref="O28" si="12">K28+G28</f>
        <v>-808088</v>
      </c>
      <c r="P28" s="32">
        <f t="shared" ref="P28" si="13">L28+H28</f>
        <v>-808088</v>
      </c>
    </row>
    <row r="29" spans="1:16" ht="19.75" customHeight="1" x14ac:dyDescent="0.3">
      <c r="A29" s="43" t="s">
        <v>10</v>
      </c>
      <c r="B29" s="43" t="s">
        <v>10</v>
      </c>
      <c r="C29" s="43" t="s">
        <v>10</v>
      </c>
      <c r="D29" s="44" t="s">
        <v>11</v>
      </c>
      <c r="E29" s="38">
        <f>E21+E18+E25</f>
        <v>1415094</v>
      </c>
      <c r="F29" s="38">
        <f t="shared" ref="F29:P29" si="14">F21+F18+F25</f>
        <v>2103151</v>
      </c>
      <c r="G29" s="38">
        <f t="shared" si="14"/>
        <v>808088</v>
      </c>
      <c r="H29" s="38">
        <f t="shared" si="14"/>
        <v>3518245</v>
      </c>
      <c r="I29" s="38">
        <f t="shared" si="14"/>
        <v>0</v>
      </c>
      <c r="J29" s="38">
        <f t="shared" si="14"/>
        <v>-3662180</v>
      </c>
      <c r="K29" s="38">
        <f t="shared" si="14"/>
        <v>-2862180</v>
      </c>
      <c r="L29" s="38">
        <f t="shared" si="14"/>
        <v>-3662180</v>
      </c>
      <c r="M29" s="38">
        <f t="shared" si="14"/>
        <v>1415094</v>
      </c>
      <c r="N29" s="38">
        <f t="shared" si="14"/>
        <v>-1559029</v>
      </c>
      <c r="O29" s="38">
        <f t="shared" si="14"/>
        <v>-2054092</v>
      </c>
      <c r="P29" s="38">
        <f t="shared" si="14"/>
        <v>-143935</v>
      </c>
    </row>
    <row r="30" spans="1:16" x14ac:dyDescent="0.3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2" spans="1:16" s="15" customFormat="1" ht="18" x14ac:dyDescent="0.4">
      <c r="A32" s="54" t="s">
        <v>44</v>
      </c>
      <c r="B32" s="54"/>
      <c r="C32" s="54"/>
      <c r="D32" s="54"/>
      <c r="E32" s="54"/>
      <c r="G32" s="16"/>
      <c r="H32" s="17"/>
      <c r="M32" s="48" t="s">
        <v>45</v>
      </c>
      <c r="N32" s="48"/>
      <c r="O32" s="48"/>
    </row>
    <row r="33" spans="1:8" s="15" customFormat="1" ht="18" x14ac:dyDescent="0.4">
      <c r="A33" s="18"/>
      <c r="B33" s="18"/>
      <c r="C33" s="18"/>
      <c r="D33" s="16"/>
      <c r="E33" s="16"/>
      <c r="F33" s="16"/>
      <c r="G33" s="16"/>
      <c r="H33" s="17"/>
    </row>
    <row r="34" spans="1:8" s="15" customFormat="1" ht="18" x14ac:dyDescent="0.4">
      <c r="A34" s="19" t="s">
        <v>26</v>
      </c>
      <c r="B34" s="19"/>
      <c r="C34" s="20"/>
      <c r="D34" s="21"/>
      <c r="E34" s="21"/>
      <c r="G34" s="22"/>
      <c r="H34" s="23"/>
    </row>
    <row r="35" spans="1:8" s="15" customFormat="1" ht="12" customHeight="1" x14ac:dyDescent="0.4">
      <c r="A35" s="16"/>
      <c r="B35" s="49" t="s">
        <v>27</v>
      </c>
      <c r="C35" s="49"/>
      <c r="D35" s="21"/>
      <c r="E35" s="21"/>
      <c r="F35" s="22"/>
      <c r="H35" s="24"/>
    </row>
    <row r="36" spans="1:8" s="28" customFormat="1" ht="15.5" x14ac:dyDescent="0.35">
      <c r="A36" s="25"/>
      <c r="B36" s="25"/>
      <c r="C36" s="25"/>
      <c r="D36" s="25"/>
      <c r="E36" s="26"/>
      <c r="F36" s="27"/>
      <c r="H36" s="29"/>
    </row>
  </sheetData>
  <mergeCells count="29">
    <mergeCell ref="I15:I16"/>
    <mergeCell ref="J15:K15"/>
    <mergeCell ref="L15:L16"/>
    <mergeCell ref="A32:E32"/>
    <mergeCell ref="K1:P1"/>
    <mergeCell ref="A13:B13"/>
    <mergeCell ref="I14:L14"/>
    <mergeCell ref="K2:P2"/>
    <mergeCell ref="K3:P3"/>
    <mergeCell ref="K4:P4"/>
    <mergeCell ref="K5:P5"/>
    <mergeCell ref="K6:P6"/>
    <mergeCell ref="K7:P7"/>
    <mergeCell ref="M32:O32"/>
    <mergeCell ref="B35:C35"/>
    <mergeCell ref="A11:P11"/>
    <mergeCell ref="A14:A16"/>
    <mergeCell ref="B14:B16"/>
    <mergeCell ref="C14:C16"/>
    <mergeCell ref="D14:D16"/>
    <mergeCell ref="E14:H14"/>
    <mergeCell ref="M14:P14"/>
    <mergeCell ref="E15:E16"/>
    <mergeCell ref="M15:M16"/>
    <mergeCell ref="N15:O15"/>
    <mergeCell ref="P15:P16"/>
    <mergeCell ref="F15:G15"/>
    <mergeCell ref="A12:B12"/>
    <mergeCell ref="H15:H16"/>
  </mergeCells>
  <printOptions horizontalCentered="1"/>
  <pageMargins left="0.19685039370078741" right="0.19685039370078741" top="1.3779527559055118" bottom="0.39370078740157483" header="0.31496062992125984" footer="0.31496062992125984"/>
  <pageSetup paperSize="9" scale="85" fitToHeight="2" orientation="landscape" verticalDpi="0" r:id="rId1"/>
  <headerFooter>
    <oddFooter>&amp;R&amp;"Times New Roman,обычный"&amp;12Сторінка&amp;P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 4 (с)</vt:lpstr>
      <vt:lpstr>'дод 4 (с)'!Заголовки_для_печати</vt:lpstr>
      <vt:lpstr>'дод 4 (с)'!Область_печати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Nelya11</dc:creator>
  <cp:lastModifiedBy>Цибульник Неля Миколаївна</cp:lastModifiedBy>
  <cp:lastPrinted>2020-02-28T06:52:59Z</cp:lastPrinted>
  <dcterms:created xsi:type="dcterms:W3CDTF">2018-10-18T06:20:03Z</dcterms:created>
  <dcterms:modified xsi:type="dcterms:W3CDTF">2020-02-28T06:53:26Z</dcterms:modified>
</cp:coreProperties>
</file>