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Лютий\бюджет\СМР\Доопрацьовано\"/>
    </mc:Choice>
  </mc:AlternateContent>
  <bookViews>
    <workbookView xWindow="0" yWindow="0" windowWidth="28800" windowHeight="12345"/>
  </bookViews>
  <sheets>
    <sheet name="Сесія" sheetId="1" r:id="rId1"/>
  </sheets>
  <definedNames>
    <definedName name="_xlnm.Print_Titles" localSheetId="0">Сесія!$A:$B</definedName>
    <definedName name="_xlnm.Print_Area" localSheetId="0">Сесія!$A$1:$AN$31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0" i="1" l="1"/>
  <c r="AN21" i="1"/>
  <c r="AN22" i="1"/>
  <c r="AN23" i="1"/>
  <c r="AN19" i="1"/>
  <c r="AH20" i="1" l="1"/>
  <c r="AH21" i="1"/>
  <c r="AJ21" i="1" s="1"/>
  <c r="AH22" i="1"/>
  <c r="AH19" i="1"/>
  <c r="AI23" i="1"/>
  <c r="AJ20" i="1"/>
  <c r="AJ22" i="1"/>
  <c r="AJ19" i="1"/>
  <c r="AH23" i="1"/>
  <c r="P23" i="1" l="1"/>
  <c r="L20" i="1"/>
  <c r="L21" i="1"/>
  <c r="L22" i="1"/>
  <c r="L19" i="1"/>
  <c r="AB19" i="1" l="1"/>
  <c r="C19" i="1" l="1"/>
  <c r="J23" i="1" l="1"/>
  <c r="K23" i="1"/>
  <c r="G19" i="1"/>
  <c r="G22" i="1" l="1"/>
  <c r="G21" i="1"/>
  <c r="G20" i="1"/>
  <c r="G23" i="1" l="1"/>
  <c r="E23" i="1"/>
  <c r="F23" i="1"/>
  <c r="H23" i="1"/>
  <c r="I23" i="1"/>
  <c r="D20" i="1"/>
  <c r="D21" i="1"/>
  <c r="D22" i="1"/>
  <c r="D19" i="1"/>
  <c r="D23" i="1" l="1"/>
  <c r="AE20" i="1"/>
  <c r="AE21" i="1"/>
  <c r="AE22" i="1"/>
  <c r="AE19" i="1"/>
  <c r="S23" i="1"/>
  <c r="T23" i="1"/>
  <c r="R19" i="1"/>
  <c r="AG23" i="1" l="1"/>
  <c r="U23" i="1" l="1"/>
  <c r="V23" i="1"/>
  <c r="W23" i="1"/>
  <c r="X23" i="1"/>
  <c r="Y23" i="1"/>
  <c r="Z23" i="1"/>
  <c r="AA23" i="1"/>
  <c r="R20" i="1"/>
  <c r="R21" i="1"/>
  <c r="R22" i="1"/>
  <c r="R23" i="1" l="1"/>
  <c r="M23" i="1"/>
  <c r="N23" i="1"/>
  <c r="Q20" i="1"/>
  <c r="AC20" i="1" s="1"/>
  <c r="Q21" i="1"/>
  <c r="AC21" i="1" s="1"/>
  <c r="Q22" i="1"/>
  <c r="AC22" i="1" s="1"/>
  <c r="Q19" i="1"/>
  <c r="Q23" i="1" l="1"/>
  <c r="AC19" i="1"/>
  <c r="AL22" i="1"/>
  <c r="AC23" i="1" l="1"/>
  <c r="O23" i="1"/>
  <c r="L23" i="1"/>
  <c r="AB23" i="1" l="1"/>
  <c r="C23" i="1"/>
  <c r="AK22" i="1" l="1"/>
  <c r="AK21" i="1"/>
  <c r="AK20" i="1"/>
  <c r="AK19" i="1"/>
  <c r="AL23" i="1"/>
  <c r="AF23" i="1"/>
  <c r="AD23" i="1"/>
  <c r="AK23" i="1" l="1"/>
  <c r="AM20" i="1" l="1"/>
  <c r="AM21" i="1"/>
  <c r="AM22" i="1"/>
  <c r="AM19" i="1"/>
  <c r="AM23" i="1" l="1"/>
  <c r="AE23" i="1" l="1"/>
  <c r="AJ23" i="1" l="1"/>
</calcChain>
</file>

<file path=xl/sharedStrings.xml><?xml version="1.0" encoding="utf-8"?>
<sst xmlns="http://schemas.openxmlformats.org/spreadsheetml/2006/main" count="85" uniqueCount="66">
  <si>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</si>
  <si>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</si>
  <si>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</si>
  <si>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</si>
  <si>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</si>
  <si>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</si>
  <si>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</si>
  <si>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</si>
  <si>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</si>
  <si>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</si>
  <si>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</si>
  <si>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</si>
  <si>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</si>
  <si>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</si>
  <si>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</si>
  <si>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</si>
  <si>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Субвенції з державного бюджету</t>
  </si>
  <si>
    <t>Код бюджету</t>
  </si>
  <si>
    <t>Міжбюджетні трансферти на 2020 рік</t>
  </si>
  <si>
    <t>Інші субвенції з місцевого бюджету, у тому числі:</t>
  </si>
  <si>
    <t>Усього трансфертів</t>
  </si>
  <si>
    <t>Дотації загального фонду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</si>
  <si>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</si>
  <si>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Усього</t>
  </si>
  <si>
    <t>На здійснення переданих видатків у сфері охорони здоров'я за рахунок коштів медичної субвенції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</si>
  <si>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</si>
  <si>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</si>
  <si>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Кошти, отримані з обласного бюджету: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</si>
  <si>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</si>
  <si>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</si>
  <si>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</si>
  <si>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</si>
  <si>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</si>
  <si>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</si>
  <si>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</si>
  <si>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</si>
  <si>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</si>
  <si>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</si>
  <si>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Кошти, отримані з обласного бюджету</t>
  </si>
  <si>
    <t>Бюджет Сумської міської об’єднаної територіальної громади</t>
  </si>
  <si>
    <t>Бюджет Верхньосироватської сільської об’єднаної територіальної громади</t>
  </si>
  <si>
    <t>На 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</si>
  <si>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</si>
  <si>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</si>
  <si>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</si>
  <si>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</si>
  <si>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</si>
  <si>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</si>
  <si>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</si>
  <si>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(грн)</t>
  </si>
  <si>
    <t>Виконавець: Липова С.А.</t>
  </si>
  <si>
    <r>
      <t>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19"/>
        <color rgb="FF000000"/>
        <rFont val="Times New Roman"/>
        <family val="1"/>
        <charset val="204"/>
      </rPr>
      <t xml:space="preserve"> (на утримання комунальної установи «Сумська міська рятувально-водолазна служба»)</t>
    </r>
  </si>
  <si>
    <t>Сумський міський голова</t>
  </si>
  <si>
    <t>О.М. Лисенко</t>
  </si>
  <si>
    <t>на надання вторинної медичної допомоги дитячому населенню Миколаївської об’єднаної територіальної громади комунальним некомерційним підприємством «Дитяча клінічна лікарня Святої Зінаїди» Сумської міської ради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</si>
  <si>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 Сумської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</si>
  <si>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</si>
  <si>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</si>
  <si>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Додаток № 5</t>
  </si>
  <si>
    <t xml:space="preserve"> до      рішення     Сумської    міської    ради</t>
  </si>
  <si>
    <t xml:space="preserve">«Про      внесення       змін      до     рішення
</t>
  </si>
  <si>
    <t xml:space="preserve">Сумської                   міської                   ради   
</t>
  </si>
  <si>
    <t>від   24    грудня  2019 року  №   6248  –  МР</t>
  </si>
  <si>
    <t xml:space="preserve">територіальної     громади     на    2020   рік» </t>
  </si>
  <si>
    <t>від   26   лютого  2020   року    №  6628 - МР</t>
  </si>
  <si>
    <t>«Про бюджет Сумської  міської  об’єднаної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</si>
</sst>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23"/>
      <color rgb="FF000000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9"/>
      <color rgb="FF000000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2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tabSelected="1" view="pageBreakPreview" topLeftCell="E1" zoomScale="40" zoomScaleNormal="100" zoomScaleSheetLayoutView="40" workbookViewId="0">
      <selection activeCell="L9" sqref="L9"/>
    </sheetView>
  </sheetViews>
  <sheetFormatPr defaultRowHeight="18.75" x14ac:dyDescent="0.3"/>
  <cols>
    <col min="1" max="1" width="34.140625" style="1" customWidth="1"/>
    <col min="2" max="2" width="69.5703125" style="1" customWidth="1"/>
    <col min="3" max="3" width="69.85546875" style="1" customWidth="1"/>
    <col min="4" max="4" width="48.7109375" style="1" customWidth="1"/>
    <col min="5" max="5" width="47.28515625" style="1" customWidth="1"/>
    <col min="6" max="6" width="46.140625" style="1" customWidth="1"/>
    <col min="7" max="7" width="41.85546875" style="1" customWidth="1"/>
    <col min="8" max="8" width="49.85546875" style="1" customWidth="1"/>
    <col min="9" max="9" width="46.140625" style="1" customWidth="1"/>
    <col min="10" max="10" width="47" style="1" customWidth="1"/>
    <col min="11" max="11" width="44.42578125" style="1" customWidth="1"/>
    <col min="12" max="12" width="37.7109375" style="1" customWidth="1"/>
    <col min="13" max="13" width="32.42578125" style="1" customWidth="1"/>
    <col min="14" max="14" width="30.7109375" style="1" customWidth="1"/>
    <col min="15" max="16" width="59.28515625" style="1" customWidth="1"/>
    <col min="17" max="17" width="31.5703125" style="2" customWidth="1"/>
    <col min="18" max="18" width="34.140625" style="1" customWidth="1"/>
    <col min="19" max="19" width="87.5703125" style="1" customWidth="1"/>
    <col min="20" max="20" width="28.140625" style="1" customWidth="1"/>
    <col min="21" max="21" width="57.42578125" style="1" customWidth="1"/>
    <col min="22" max="22" width="100.28515625" style="1" customWidth="1"/>
    <col min="23" max="23" width="34" style="1" customWidth="1"/>
    <col min="24" max="24" width="47.85546875" style="1" customWidth="1"/>
    <col min="25" max="25" width="32.85546875" style="1" customWidth="1"/>
    <col min="26" max="26" width="62" style="1" customWidth="1"/>
    <col min="27" max="27" width="57.85546875" style="1" customWidth="1"/>
    <col min="28" max="28" width="66" style="1" customWidth="1"/>
    <col min="29" max="29" width="47.28515625" style="2" customWidth="1"/>
    <col min="30" max="30" width="45.140625" style="1" customWidth="1"/>
    <col min="31" max="31" width="46" style="1" customWidth="1"/>
    <col min="32" max="32" width="57.85546875" style="1" customWidth="1"/>
    <col min="33" max="35" width="39.5703125" style="1" customWidth="1"/>
    <col min="36" max="36" width="36.42578125" style="2" customWidth="1"/>
    <col min="37" max="37" width="42.28515625" style="1" customWidth="1"/>
    <col min="38" max="38" width="39.7109375" style="1" customWidth="1"/>
    <col min="39" max="39" width="41" style="2" customWidth="1"/>
    <col min="40" max="40" width="42.42578125" style="2" customWidth="1"/>
    <col min="41" max="44" width="9.140625" style="1"/>
  </cols>
  <sheetData>
    <row r="1" spans="1:44" ht="31.5" customHeight="1" x14ac:dyDescent="0.45">
      <c r="F1" s="36"/>
      <c r="G1" s="36"/>
      <c r="H1" s="36"/>
      <c r="I1" s="36" t="s">
        <v>58</v>
      </c>
      <c r="J1" s="36"/>
      <c r="K1" s="18"/>
      <c r="R1" s="36"/>
      <c r="S1" s="36"/>
      <c r="T1" s="36"/>
      <c r="U1" s="18"/>
      <c r="V1" s="18"/>
      <c r="W1" s="18"/>
      <c r="X1" s="18"/>
      <c r="Y1" s="18"/>
      <c r="AK1" s="15"/>
      <c r="AL1" s="15"/>
      <c r="AM1" s="15"/>
      <c r="AN1" s="15"/>
    </row>
    <row r="2" spans="1:44" ht="31.5" x14ac:dyDescent="0.45">
      <c r="F2" s="36"/>
      <c r="G2" s="36"/>
      <c r="H2" s="36"/>
      <c r="I2" s="61" t="s">
        <v>59</v>
      </c>
      <c r="J2" s="61"/>
      <c r="K2" s="61"/>
      <c r="R2" s="36"/>
      <c r="S2" s="36"/>
      <c r="T2" s="36"/>
      <c r="U2" s="18"/>
      <c r="V2" s="18"/>
      <c r="W2" s="18"/>
      <c r="X2" s="18"/>
      <c r="Y2" s="18"/>
      <c r="AK2" s="15"/>
      <c r="AL2" s="15"/>
      <c r="AM2" s="15"/>
      <c r="AN2" s="15"/>
    </row>
    <row r="3" spans="1:44" ht="31.5" x14ac:dyDescent="0.45">
      <c r="F3" s="36"/>
      <c r="G3" s="36"/>
      <c r="H3" s="36"/>
      <c r="I3" s="61" t="s">
        <v>60</v>
      </c>
      <c r="J3" s="61"/>
      <c r="K3" s="61"/>
      <c r="R3" s="36"/>
      <c r="S3" s="36"/>
      <c r="T3" s="36"/>
      <c r="U3" s="18"/>
      <c r="V3" s="18"/>
      <c r="W3" s="18"/>
      <c r="X3" s="18"/>
      <c r="Y3" s="18"/>
      <c r="AK3" s="15"/>
      <c r="AL3" s="15"/>
      <c r="AM3" s="15"/>
      <c r="AN3" s="15"/>
    </row>
    <row r="4" spans="1:44" ht="31.5" x14ac:dyDescent="0.45">
      <c r="F4" s="29"/>
      <c r="G4" s="29"/>
      <c r="H4" s="29"/>
      <c r="I4" s="61" t="s">
        <v>61</v>
      </c>
      <c r="J4" s="61"/>
      <c r="K4" s="61"/>
      <c r="R4" s="29"/>
      <c r="S4" s="29"/>
      <c r="T4" s="29"/>
      <c r="U4" s="18"/>
      <c r="V4" s="18"/>
      <c r="W4" s="18"/>
      <c r="X4" s="18"/>
      <c r="Y4" s="18"/>
      <c r="AK4" s="29"/>
      <c r="AL4" s="29"/>
      <c r="AM4" s="29"/>
      <c r="AN4" s="29"/>
    </row>
    <row r="5" spans="1:44" ht="31.5" x14ac:dyDescent="0.45">
      <c r="F5" s="29"/>
      <c r="G5" s="29"/>
      <c r="H5" s="29"/>
      <c r="I5" s="61" t="s">
        <v>62</v>
      </c>
      <c r="J5" s="61"/>
      <c r="K5" s="61"/>
      <c r="R5" s="29"/>
      <c r="S5" s="29"/>
      <c r="T5" s="29"/>
      <c r="U5" s="18"/>
      <c r="V5" s="18"/>
      <c r="W5" s="18"/>
      <c r="X5" s="18"/>
      <c r="Y5" s="18"/>
      <c r="AK5" s="29"/>
      <c r="AL5" s="29"/>
      <c r="AM5" s="29"/>
      <c r="AN5" s="29"/>
    </row>
    <row r="6" spans="1:44" ht="31.5" x14ac:dyDescent="0.45">
      <c r="F6" s="36"/>
      <c r="G6" s="36"/>
      <c r="H6" s="36"/>
      <c r="I6" s="61" t="s">
        <v>65</v>
      </c>
      <c r="J6" s="61"/>
      <c r="K6" s="61"/>
      <c r="R6" s="36"/>
      <c r="S6" s="36"/>
      <c r="T6" s="36"/>
      <c r="U6" s="18"/>
      <c r="V6" s="18"/>
      <c r="W6" s="18"/>
      <c r="X6" s="18"/>
      <c r="Y6" s="18"/>
      <c r="AK6" s="15"/>
      <c r="AL6" s="15"/>
      <c r="AM6" s="15"/>
      <c r="AN6" s="15"/>
    </row>
    <row r="7" spans="1:44" ht="31.5" x14ac:dyDescent="0.45">
      <c r="F7" s="36"/>
      <c r="G7" s="36"/>
      <c r="H7" s="36"/>
      <c r="I7" s="62" t="s">
        <v>63</v>
      </c>
      <c r="J7" s="62"/>
      <c r="K7" s="62"/>
      <c r="R7" s="36"/>
      <c r="S7" s="36"/>
      <c r="T7" s="36"/>
      <c r="U7" s="18"/>
      <c r="V7" s="18"/>
      <c r="W7" s="18"/>
      <c r="X7" s="18"/>
      <c r="Y7" s="18"/>
      <c r="AK7" s="15"/>
      <c r="AL7" s="15"/>
      <c r="AM7" s="15"/>
      <c r="AN7" s="15"/>
    </row>
    <row r="8" spans="1:44" ht="31.5" x14ac:dyDescent="0.45">
      <c r="I8" s="61" t="s">
        <v>64</v>
      </c>
      <c r="J8" s="61"/>
      <c r="K8" s="61"/>
      <c r="V8" s="17"/>
      <c r="W8" s="17"/>
      <c r="X8" s="17"/>
      <c r="AL8" s="3"/>
      <c r="AM8" s="3"/>
      <c r="AN8" s="3"/>
    </row>
    <row r="9" spans="1:44" ht="64.5" customHeight="1" x14ac:dyDescent="0.3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4" ht="42" customHeight="1" x14ac:dyDescent="0.4">
      <c r="A10" s="37"/>
      <c r="B10" s="37"/>
      <c r="C10" s="19"/>
      <c r="D10" s="19"/>
      <c r="E10" s="19"/>
      <c r="F10" s="19"/>
      <c r="G10" s="19"/>
      <c r="H10" s="19"/>
      <c r="I10" s="19"/>
      <c r="J10" s="20"/>
      <c r="K10" s="20"/>
      <c r="L10" s="19"/>
      <c r="M10" s="19"/>
      <c r="N10" s="19"/>
      <c r="O10" s="19"/>
      <c r="P10" s="30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4" ht="45.75" customHeight="1" x14ac:dyDescent="0.45">
      <c r="A11" s="38"/>
      <c r="B11" s="38"/>
      <c r="I11" s="12"/>
      <c r="J11" s="12"/>
      <c r="K11" s="12" t="s">
        <v>49</v>
      </c>
      <c r="T11" s="12"/>
      <c r="U11" s="12"/>
      <c r="V11" s="12"/>
      <c r="X11" s="41"/>
      <c r="Y11" s="41"/>
      <c r="AN11" s="12"/>
    </row>
    <row r="12" spans="1:44" s="13" customFormat="1" ht="55.5" customHeight="1" x14ac:dyDescent="0.35">
      <c r="A12" s="40" t="s">
        <v>17</v>
      </c>
      <c r="B12" s="40" t="s">
        <v>0</v>
      </c>
      <c r="C12" s="42" t="s">
        <v>1</v>
      </c>
      <c r="D12" s="43"/>
      <c r="E12" s="43"/>
      <c r="F12" s="43"/>
      <c r="G12" s="43"/>
      <c r="H12" s="43"/>
      <c r="I12" s="43"/>
      <c r="J12" s="43"/>
      <c r="K12" s="44"/>
      <c r="L12" s="42" t="s">
        <v>1</v>
      </c>
      <c r="M12" s="43"/>
      <c r="N12" s="43"/>
      <c r="O12" s="43"/>
      <c r="P12" s="43"/>
      <c r="Q12" s="43"/>
      <c r="R12" s="43"/>
      <c r="S12" s="43"/>
      <c r="T12" s="43"/>
      <c r="U12" s="44"/>
      <c r="V12" s="42" t="s">
        <v>1</v>
      </c>
      <c r="W12" s="43"/>
      <c r="X12" s="43"/>
      <c r="Y12" s="43"/>
      <c r="Z12" s="43"/>
      <c r="AA12" s="43"/>
      <c r="AB12" s="43"/>
      <c r="AC12" s="44"/>
      <c r="AD12" s="48" t="s">
        <v>15</v>
      </c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"/>
      <c r="AP12" s="4"/>
      <c r="AQ12" s="4"/>
      <c r="AR12" s="4"/>
    </row>
    <row r="13" spans="1:44" s="13" customFormat="1" ht="43.5" customHeight="1" x14ac:dyDescent="0.35">
      <c r="A13" s="40"/>
      <c r="B13" s="40"/>
      <c r="C13" s="23" t="s">
        <v>21</v>
      </c>
      <c r="D13" s="45" t="s">
        <v>9</v>
      </c>
      <c r="E13" s="46"/>
      <c r="F13" s="46"/>
      <c r="G13" s="46"/>
      <c r="H13" s="46"/>
      <c r="I13" s="46"/>
      <c r="J13" s="46"/>
      <c r="K13" s="47"/>
      <c r="L13" s="45" t="s">
        <v>9</v>
      </c>
      <c r="M13" s="46"/>
      <c r="N13" s="46"/>
      <c r="O13" s="46"/>
      <c r="P13" s="46"/>
      <c r="Q13" s="46"/>
      <c r="R13" s="46"/>
      <c r="S13" s="46"/>
      <c r="T13" s="46"/>
      <c r="U13" s="47"/>
      <c r="V13" s="45" t="s">
        <v>9</v>
      </c>
      <c r="W13" s="46"/>
      <c r="X13" s="46"/>
      <c r="Y13" s="46"/>
      <c r="Z13" s="46"/>
      <c r="AA13" s="46"/>
      <c r="AB13" s="47"/>
      <c r="AC13" s="39" t="s">
        <v>20</v>
      </c>
      <c r="AD13" s="40" t="s">
        <v>6</v>
      </c>
      <c r="AE13" s="40" t="s">
        <v>9</v>
      </c>
      <c r="AF13" s="40"/>
      <c r="AG13" s="40"/>
      <c r="AH13" s="40"/>
      <c r="AI13" s="40"/>
      <c r="AJ13" s="40"/>
      <c r="AK13" s="40" t="s">
        <v>13</v>
      </c>
      <c r="AL13" s="40"/>
      <c r="AM13" s="40"/>
      <c r="AN13" s="39" t="s">
        <v>20</v>
      </c>
      <c r="AO13" s="4"/>
      <c r="AP13" s="4"/>
      <c r="AQ13" s="4"/>
      <c r="AR13" s="4"/>
    </row>
    <row r="14" spans="1:44" s="13" customFormat="1" ht="51.75" customHeight="1" x14ac:dyDescent="0.35">
      <c r="A14" s="40"/>
      <c r="B14" s="40"/>
      <c r="C14" s="40" t="s">
        <v>35</v>
      </c>
      <c r="D14" s="55" t="s">
        <v>16</v>
      </c>
      <c r="E14" s="56"/>
      <c r="F14" s="56"/>
      <c r="G14" s="56"/>
      <c r="H14" s="56"/>
      <c r="I14" s="56"/>
      <c r="J14" s="56"/>
      <c r="K14" s="57"/>
      <c r="L14" s="40" t="s">
        <v>16</v>
      </c>
      <c r="M14" s="40"/>
      <c r="N14" s="40"/>
      <c r="O14" s="40"/>
      <c r="P14" s="40"/>
      <c r="Q14" s="40"/>
      <c r="R14" s="45" t="s">
        <v>19</v>
      </c>
      <c r="S14" s="46"/>
      <c r="T14" s="46"/>
      <c r="U14" s="47"/>
      <c r="V14" s="45" t="s">
        <v>19</v>
      </c>
      <c r="W14" s="46"/>
      <c r="X14" s="46"/>
      <c r="Y14" s="46"/>
      <c r="Z14" s="46"/>
      <c r="AA14" s="46"/>
      <c r="AB14" s="47"/>
      <c r="AC14" s="39"/>
      <c r="AD14" s="40"/>
      <c r="AE14" s="39" t="s">
        <v>8</v>
      </c>
      <c r="AF14" s="40" t="s">
        <v>10</v>
      </c>
      <c r="AG14" s="40"/>
      <c r="AH14" s="49" t="s">
        <v>56</v>
      </c>
      <c r="AI14" s="34" t="s">
        <v>10</v>
      </c>
      <c r="AJ14" s="39" t="s">
        <v>23</v>
      </c>
      <c r="AK14" s="39" t="s">
        <v>8</v>
      </c>
      <c r="AL14" s="23" t="s">
        <v>10</v>
      </c>
      <c r="AM14" s="39" t="s">
        <v>23</v>
      </c>
      <c r="AN14" s="39"/>
      <c r="AO14" s="4"/>
      <c r="AP14" s="4"/>
      <c r="AQ14" s="4"/>
      <c r="AR14" s="4"/>
    </row>
    <row r="15" spans="1:44" s="13" customFormat="1" ht="48.75" customHeight="1" x14ac:dyDescent="0.35">
      <c r="A15" s="40"/>
      <c r="B15" s="40"/>
      <c r="C15" s="40"/>
      <c r="D15" s="58"/>
      <c r="E15" s="59"/>
      <c r="F15" s="59"/>
      <c r="G15" s="59"/>
      <c r="H15" s="59"/>
      <c r="I15" s="59"/>
      <c r="J15" s="59"/>
      <c r="K15" s="60"/>
      <c r="L15" s="40"/>
      <c r="M15" s="40"/>
      <c r="N15" s="40"/>
      <c r="O15" s="40"/>
      <c r="P15" s="40"/>
      <c r="Q15" s="40"/>
      <c r="R15" s="45" t="s">
        <v>38</v>
      </c>
      <c r="S15" s="46"/>
      <c r="T15" s="46"/>
      <c r="U15" s="47"/>
      <c r="V15" s="45" t="s">
        <v>27</v>
      </c>
      <c r="W15" s="46"/>
      <c r="X15" s="46"/>
      <c r="Y15" s="46"/>
      <c r="Z15" s="46"/>
      <c r="AA15" s="46"/>
      <c r="AB15" s="47"/>
      <c r="AC15" s="39"/>
      <c r="AD15" s="40"/>
      <c r="AE15" s="39"/>
      <c r="AF15" s="40" t="s">
        <v>11</v>
      </c>
      <c r="AG15" s="40" t="s">
        <v>14</v>
      </c>
      <c r="AH15" s="50"/>
      <c r="AI15" s="52" t="s">
        <v>57</v>
      </c>
      <c r="AJ15" s="39"/>
      <c r="AK15" s="39"/>
      <c r="AL15" s="40" t="s">
        <v>14</v>
      </c>
      <c r="AM15" s="39"/>
      <c r="AN15" s="39"/>
      <c r="AO15" s="4"/>
      <c r="AP15" s="4"/>
      <c r="AQ15" s="4"/>
      <c r="AR15" s="4"/>
    </row>
    <row r="16" spans="1:44" s="13" customFormat="1" ht="43.5" customHeight="1" x14ac:dyDescent="0.35">
      <c r="A16" s="40"/>
      <c r="B16" s="40"/>
      <c r="C16" s="39" t="s">
        <v>22</v>
      </c>
      <c r="D16" s="39" t="s">
        <v>41</v>
      </c>
      <c r="E16" s="40" t="s">
        <v>10</v>
      </c>
      <c r="F16" s="40"/>
      <c r="G16" s="39" t="s">
        <v>42</v>
      </c>
      <c r="H16" s="40" t="s">
        <v>10</v>
      </c>
      <c r="I16" s="40"/>
      <c r="J16" s="40"/>
      <c r="K16" s="40"/>
      <c r="L16" s="39" t="s">
        <v>24</v>
      </c>
      <c r="M16" s="40" t="s">
        <v>10</v>
      </c>
      <c r="N16" s="40"/>
      <c r="O16" s="40"/>
      <c r="P16" s="32"/>
      <c r="Q16" s="39" t="s">
        <v>12</v>
      </c>
      <c r="R16" s="39" t="s">
        <v>12</v>
      </c>
      <c r="S16" s="45" t="s">
        <v>10</v>
      </c>
      <c r="T16" s="46"/>
      <c r="U16" s="47"/>
      <c r="V16" s="45" t="s">
        <v>10</v>
      </c>
      <c r="W16" s="46"/>
      <c r="X16" s="46"/>
      <c r="Y16" s="46"/>
      <c r="Z16" s="46"/>
      <c r="AA16" s="47"/>
      <c r="AB16" s="39" t="s">
        <v>51</v>
      </c>
      <c r="AC16" s="39"/>
      <c r="AD16" s="40" t="s">
        <v>7</v>
      </c>
      <c r="AE16" s="39"/>
      <c r="AF16" s="40"/>
      <c r="AG16" s="40"/>
      <c r="AH16" s="50"/>
      <c r="AI16" s="52"/>
      <c r="AJ16" s="39"/>
      <c r="AK16" s="39"/>
      <c r="AL16" s="40"/>
      <c r="AM16" s="39"/>
      <c r="AN16" s="39"/>
      <c r="AO16" s="4"/>
      <c r="AP16" s="4"/>
      <c r="AQ16" s="4"/>
      <c r="AR16" s="4"/>
    </row>
    <row r="17" spans="1:44" s="13" customFormat="1" ht="231" customHeight="1" x14ac:dyDescent="0.35">
      <c r="A17" s="40"/>
      <c r="B17" s="40"/>
      <c r="C17" s="39"/>
      <c r="D17" s="39"/>
      <c r="E17" s="23" t="s">
        <v>43</v>
      </c>
      <c r="F17" s="23" t="s">
        <v>44</v>
      </c>
      <c r="G17" s="39"/>
      <c r="H17" s="23" t="s">
        <v>45</v>
      </c>
      <c r="I17" s="23" t="s">
        <v>46</v>
      </c>
      <c r="J17" s="23" t="s">
        <v>47</v>
      </c>
      <c r="K17" s="23" t="s">
        <v>48</v>
      </c>
      <c r="L17" s="39"/>
      <c r="M17" s="23" t="s">
        <v>25</v>
      </c>
      <c r="N17" s="23" t="s">
        <v>26</v>
      </c>
      <c r="O17" s="23" t="s">
        <v>55</v>
      </c>
      <c r="P17" s="32" t="s">
        <v>54</v>
      </c>
      <c r="Q17" s="39"/>
      <c r="R17" s="39"/>
      <c r="S17" s="23" t="s">
        <v>36</v>
      </c>
      <c r="T17" s="23" t="s">
        <v>37</v>
      </c>
      <c r="U17" s="23" t="s">
        <v>28</v>
      </c>
      <c r="V17" s="23" t="s">
        <v>29</v>
      </c>
      <c r="W17" s="23" t="s">
        <v>30</v>
      </c>
      <c r="X17" s="23" t="s">
        <v>31</v>
      </c>
      <c r="Y17" s="23" t="s">
        <v>32</v>
      </c>
      <c r="Z17" s="23" t="s">
        <v>33</v>
      </c>
      <c r="AA17" s="23" t="s">
        <v>34</v>
      </c>
      <c r="AB17" s="39"/>
      <c r="AC17" s="39"/>
      <c r="AD17" s="40"/>
      <c r="AE17" s="39"/>
      <c r="AF17" s="40"/>
      <c r="AG17" s="40"/>
      <c r="AH17" s="51"/>
      <c r="AI17" s="53"/>
      <c r="AJ17" s="39"/>
      <c r="AK17" s="39"/>
      <c r="AL17" s="40"/>
      <c r="AM17" s="39"/>
      <c r="AN17" s="39"/>
      <c r="AO17" s="4"/>
      <c r="AP17" s="4"/>
      <c r="AQ17" s="4"/>
      <c r="AR17" s="4"/>
    </row>
    <row r="18" spans="1:44" s="14" customFormat="1" ht="48.75" customHeight="1" x14ac:dyDescent="0.35">
      <c r="A18" s="24"/>
      <c r="B18" s="24"/>
      <c r="C18" s="24">
        <v>41040200</v>
      </c>
      <c r="D18" s="24">
        <v>41051000</v>
      </c>
      <c r="E18" s="24"/>
      <c r="F18" s="24"/>
      <c r="G18" s="24">
        <v>41051200</v>
      </c>
      <c r="H18" s="24"/>
      <c r="I18" s="24"/>
      <c r="J18" s="24"/>
      <c r="K18" s="24"/>
      <c r="L18" s="24">
        <v>41051500</v>
      </c>
      <c r="M18" s="24"/>
      <c r="N18" s="24"/>
      <c r="O18" s="24"/>
      <c r="P18" s="31"/>
      <c r="Q18" s="24"/>
      <c r="R18" s="24">
        <v>41053900</v>
      </c>
      <c r="S18" s="24"/>
      <c r="T18" s="24"/>
      <c r="U18" s="24"/>
      <c r="V18" s="24"/>
      <c r="W18" s="24"/>
      <c r="X18" s="24"/>
      <c r="Y18" s="24"/>
      <c r="Z18" s="24"/>
      <c r="AA18" s="24"/>
      <c r="AB18" s="24">
        <v>41053300</v>
      </c>
      <c r="AC18" s="24"/>
      <c r="AD18" s="24">
        <v>9110</v>
      </c>
      <c r="AE18" s="24">
        <v>9770</v>
      </c>
      <c r="AF18" s="24"/>
      <c r="AG18" s="24"/>
      <c r="AH18" s="33">
        <v>9800</v>
      </c>
      <c r="AI18" s="33"/>
      <c r="AJ18" s="24"/>
      <c r="AK18" s="24">
        <v>9770</v>
      </c>
      <c r="AL18" s="24"/>
      <c r="AM18" s="24"/>
      <c r="AN18" s="24"/>
      <c r="AO18" s="5"/>
      <c r="AP18" s="5"/>
      <c r="AQ18" s="5"/>
      <c r="AR18" s="5"/>
    </row>
    <row r="19" spans="1:44" s="13" customFormat="1" ht="49.5" customHeight="1" x14ac:dyDescent="0.35">
      <c r="A19" s="23">
        <v>18531000000</v>
      </c>
      <c r="B19" s="25" t="s">
        <v>39</v>
      </c>
      <c r="C19" s="26">
        <f>2738900+800</f>
        <v>2739700</v>
      </c>
      <c r="D19" s="26">
        <f>E19+F19</f>
        <v>3303370</v>
      </c>
      <c r="E19" s="26">
        <v>2067000</v>
      </c>
      <c r="F19" s="26">
        <v>1236370</v>
      </c>
      <c r="G19" s="26">
        <f>H19+I19+J19+K19</f>
        <v>2400592</v>
      </c>
      <c r="H19" s="26">
        <v>1396248</v>
      </c>
      <c r="I19" s="26">
        <v>176336</v>
      </c>
      <c r="J19" s="26">
        <v>739872</v>
      </c>
      <c r="K19" s="26">
        <v>88136</v>
      </c>
      <c r="L19" s="26">
        <f>O19+M19+N19+P19</f>
        <v>4468111</v>
      </c>
      <c r="M19" s="26">
        <v>2680300</v>
      </c>
      <c r="N19" s="26">
        <v>1490140</v>
      </c>
      <c r="O19" s="26">
        <v>147671</v>
      </c>
      <c r="P19" s="26">
        <v>150000</v>
      </c>
      <c r="Q19" s="27">
        <f>L19+G19+D19</f>
        <v>10172073</v>
      </c>
      <c r="R19" s="26">
        <f>U19+V19+W19+X19+Y19+Z19+AA19+S19+T19</f>
        <v>1767485</v>
      </c>
      <c r="S19" s="26">
        <v>73500</v>
      </c>
      <c r="T19" s="26">
        <v>23600</v>
      </c>
      <c r="U19" s="26">
        <v>12000</v>
      </c>
      <c r="V19" s="26">
        <v>316800</v>
      </c>
      <c r="W19" s="26">
        <v>90</v>
      </c>
      <c r="X19" s="26">
        <v>853000</v>
      </c>
      <c r="Y19" s="26">
        <v>228400</v>
      </c>
      <c r="Z19" s="26">
        <v>228095</v>
      </c>
      <c r="AA19" s="26">
        <v>32000</v>
      </c>
      <c r="AB19" s="26">
        <f>170200+210380</f>
        <v>380580</v>
      </c>
      <c r="AC19" s="27">
        <f>AB19+R19+Q19+C19</f>
        <v>15059838</v>
      </c>
      <c r="AD19" s="26"/>
      <c r="AE19" s="26">
        <f>AF19+AG19</f>
        <v>0</v>
      </c>
      <c r="AF19" s="26"/>
      <c r="AG19" s="26"/>
      <c r="AH19" s="26">
        <f>AI19</f>
        <v>0</v>
      </c>
      <c r="AI19" s="26"/>
      <c r="AJ19" s="27">
        <f>AE19+AH19</f>
        <v>0</v>
      </c>
      <c r="AK19" s="26">
        <f>AL19</f>
        <v>0</v>
      </c>
      <c r="AL19" s="26"/>
      <c r="AM19" s="27">
        <f>AK19</f>
        <v>0</v>
      </c>
      <c r="AN19" s="27">
        <f>AM19+AJ19+AD19</f>
        <v>0</v>
      </c>
      <c r="AO19" s="4"/>
      <c r="AP19" s="4"/>
      <c r="AQ19" s="4"/>
      <c r="AR19" s="4"/>
    </row>
    <row r="20" spans="1:44" s="13" customFormat="1" ht="31.5" customHeight="1" x14ac:dyDescent="0.35">
      <c r="A20" s="23"/>
      <c r="B20" s="25" t="s">
        <v>4</v>
      </c>
      <c r="C20" s="26"/>
      <c r="D20" s="26">
        <f t="shared" ref="D20:D22" si="0">E20+F20</f>
        <v>0</v>
      </c>
      <c r="E20" s="26"/>
      <c r="F20" s="26"/>
      <c r="G20" s="26">
        <f>H20+I20</f>
        <v>0</v>
      </c>
      <c r="H20" s="26"/>
      <c r="I20" s="26"/>
      <c r="J20" s="26"/>
      <c r="K20" s="26"/>
      <c r="L20" s="26">
        <f t="shared" ref="L20:L22" si="1">O20+M20+N20+P20</f>
        <v>0</v>
      </c>
      <c r="M20" s="26"/>
      <c r="N20" s="26"/>
      <c r="O20" s="26"/>
      <c r="P20" s="26"/>
      <c r="Q20" s="27">
        <f>L20+G20+D20</f>
        <v>0</v>
      </c>
      <c r="R20" s="26">
        <f t="shared" ref="R20:R22" si="2">U20+V20+W20+X20+Y20+Z20+AA20</f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>
        <f>AB20+R20+Q20+C20</f>
        <v>0</v>
      </c>
      <c r="AD20" s="26">
        <v>108116600</v>
      </c>
      <c r="AE20" s="26">
        <f t="shared" ref="AE20:AE22" si="3">AF20+AG20</f>
        <v>0</v>
      </c>
      <c r="AF20" s="26"/>
      <c r="AG20" s="26"/>
      <c r="AH20" s="26">
        <f t="shared" ref="AH20:AH22" si="4">AI20</f>
        <v>84885</v>
      </c>
      <c r="AI20" s="26">
        <v>84885</v>
      </c>
      <c r="AJ20" s="27">
        <f t="shared" ref="AJ20:AJ22" si="5">AE20+AH20</f>
        <v>84885</v>
      </c>
      <c r="AK20" s="26">
        <f>AL20</f>
        <v>0</v>
      </c>
      <c r="AL20" s="26"/>
      <c r="AM20" s="27">
        <f>AK20</f>
        <v>0</v>
      </c>
      <c r="AN20" s="27">
        <f t="shared" ref="AN20:AN23" si="6">AM20+AJ20+AD20</f>
        <v>108201485</v>
      </c>
      <c r="AO20" s="4"/>
      <c r="AP20" s="4"/>
      <c r="AQ20" s="4"/>
      <c r="AR20" s="4"/>
    </row>
    <row r="21" spans="1:44" s="13" customFormat="1" ht="52.5" customHeight="1" x14ac:dyDescent="0.35">
      <c r="A21" s="23">
        <v>18100000000</v>
      </c>
      <c r="B21" s="25" t="s">
        <v>5</v>
      </c>
      <c r="C21" s="26"/>
      <c r="D21" s="26">
        <f t="shared" si="0"/>
        <v>0</v>
      </c>
      <c r="E21" s="26"/>
      <c r="F21" s="26"/>
      <c r="G21" s="26">
        <f>H21+I21</f>
        <v>0</v>
      </c>
      <c r="H21" s="26"/>
      <c r="I21" s="26"/>
      <c r="J21" s="26"/>
      <c r="K21" s="26"/>
      <c r="L21" s="26">
        <f t="shared" si="1"/>
        <v>0</v>
      </c>
      <c r="M21" s="26"/>
      <c r="N21" s="26"/>
      <c r="O21" s="26"/>
      <c r="P21" s="26"/>
      <c r="Q21" s="27">
        <f>L21+G21+D21</f>
        <v>0</v>
      </c>
      <c r="R21" s="26">
        <f t="shared" si="2"/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>
        <f>AB21+R21+Q21+C21</f>
        <v>0</v>
      </c>
      <c r="AD21" s="26"/>
      <c r="AE21" s="26">
        <f t="shared" si="3"/>
        <v>1070000</v>
      </c>
      <c r="AF21" s="26">
        <v>1070000</v>
      </c>
      <c r="AG21" s="26"/>
      <c r="AH21" s="26">
        <f t="shared" si="4"/>
        <v>0</v>
      </c>
      <c r="AI21" s="26"/>
      <c r="AJ21" s="27">
        <f t="shared" si="5"/>
        <v>1070000</v>
      </c>
      <c r="AK21" s="26">
        <f>AL21</f>
        <v>0</v>
      </c>
      <c r="AL21" s="26"/>
      <c r="AM21" s="27">
        <f>AK21</f>
        <v>0</v>
      </c>
      <c r="AN21" s="27">
        <f t="shared" si="6"/>
        <v>1070000</v>
      </c>
      <c r="AO21" s="4"/>
      <c r="AP21" s="4"/>
      <c r="AQ21" s="4"/>
      <c r="AR21" s="4"/>
    </row>
    <row r="22" spans="1:44" s="13" customFormat="1" ht="48" x14ac:dyDescent="0.35">
      <c r="A22" s="23">
        <v>18527000000</v>
      </c>
      <c r="B22" s="25" t="s">
        <v>40</v>
      </c>
      <c r="C22" s="26"/>
      <c r="D22" s="26">
        <f t="shared" si="0"/>
        <v>0</v>
      </c>
      <c r="E22" s="26"/>
      <c r="F22" s="26"/>
      <c r="G22" s="26">
        <f>H22+I22</f>
        <v>0</v>
      </c>
      <c r="H22" s="26"/>
      <c r="I22" s="26"/>
      <c r="J22" s="26"/>
      <c r="K22" s="26"/>
      <c r="L22" s="26">
        <f t="shared" si="1"/>
        <v>0</v>
      </c>
      <c r="M22" s="26"/>
      <c r="N22" s="26"/>
      <c r="O22" s="26"/>
      <c r="P22" s="26"/>
      <c r="Q22" s="27">
        <f>L22+G22+D22</f>
        <v>0</v>
      </c>
      <c r="R22" s="26">
        <f t="shared" si="2"/>
        <v>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>
        <f>AB22+R22+Q22+C22</f>
        <v>0</v>
      </c>
      <c r="AD22" s="26"/>
      <c r="AE22" s="26">
        <f t="shared" si="3"/>
        <v>368000</v>
      </c>
      <c r="AF22" s="26"/>
      <c r="AG22" s="26">
        <v>368000</v>
      </c>
      <c r="AH22" s="26">
        <f t="shared" si="4"/>
        <v>0</v>
      </c>
      <c r="AI22" s="26"/>
      <c r="AJ22" s="27">
        <f t="shared" si="5"/>
        <v>368000</v>
      </c>
      <c r="AK22" s="26">
        <f>AL22</f>
        <v>7632000</v>
      </c>
      <c r="AL22" s="26">
        <f>8000000-368000</f>
        <v>7632000</v>
      </c>
      <c r="AM22" s="27">
        <f>AK22</f>
        <v>7632000</v>
      </c>
      <c r="AN22" s="27">
        <f t="shared" si="6"/>
        <v>8000000</v>
      </c>
      <c r="AO22" s="4"/>
      <c r="AP22" s="4"/>
      <c r="AQ22" s="4"/>
      <c r="AR22" s="4"/>
    </row>
    <row r="23" spans="1:44" s="14" customFormat="1" ht="33.75" customHeight="1" x14ac:dyDescent="0.35">
      <c r="A23" s="24" t="s">
        <v>2</v>
      </c>
      <c r="B23" s="24" t="s">
        <v>3</v>
      </c>
      <c r="C23" s="28">
        <f>C19+C20+C21+C22</f>
        <v>2739700</v>
      </c>
      <c r="D23" s="28">
        <f t="shared" ref="D23:K23" si="7">D19+D20+D21+D22</f>
        <v>3303370</v>
      </c>
      <c r="E23" s="28">
        <f t="shared" si="7"/>
        <v>2067000</v>
      </c>
      <c r="F23" s="28">
        <f t="shared" si="7"/>
        <v>1236370</v>
      </c>
      <c r="G23" s="28">
        <f t="shared" si="7"/>
        <v>2400592</v>
      </c>
      <c r="H23" s="28">
        <f t="shared" si="7"/>
        <v>1396248</v>
      </c>
      <c r="I23" s="28">
        <f t="shared" si="7"/>
        <v>176336</v>
      </c>
      <c r="J23" s="28">
        <f t="shared" si="7"/>
        <v>739872</v>
      </c>
      <c r="K23" s="28">
        <f t="shared" si="7"/>
        <v>88136</v>
      </c>
      <c r="L23" s="28">
        <f t="shared" ref="L23:Q23" si="8">L19+L20+L21+L22</f>
        <v>4468111</v>
      </c>
      <c r="M23" s="28">
        <f t="shared" ref="M23" si="9">M19+M20+M21+M22</f>
        <v>2680300</v>
      </c>
      <c r="N23" s="28">
        <f t="shared" ref="N23" si="10">N19+N20+N21+N22</f>
        <v>1490140</v>
      </c>
      <c r="O23" s="28">
        <f t="shared" si="8"/>
        <v>147671</v>
      </c>
      <c r="P23" s="28">
        <f t="shared" si="8"/>
        <v>150000</v>
      </c>
      <c r="Q23" s="28">
        <f t="shared" si="8"/>
        <v>10172073</v>
      </c>
      <c r="R23" s="28">
        <f t="shared" ref="R23" si="11">R19+R20+R21+R22</f>
        <v>1767485</v>
      </c>
      <c r="S23" s="28">
        <f t="shared" ref="S23" si="12">S19+S20+S21+S22</f>
        <v>73500</v>
      </c>
      <c r="T23" s="28">
        <f t="shared" ref="T23" si="13">T19+T20+T21+T22</f>
        <v>23600</v>
      </c>
      <c r="U23" s="28">
        <f t="shared" ref="U23" si="14">U19+U20+U21+U22</f>
        <v>12000</v>
      </c>
      <c r="V23" s="28">
        <f t="shared" ref="V23" si="15">V19+V20+V21+V22</f>
        <v>316800</v>
      </c>
      <c r="W23" s="28">
        <f t="shared" ref="W23" si="16">W19+W20+W21+W22</f>
        <v>90</v>
      </c>
      <c r="X23" s="28">
        <f t="shared" ref="X23" si="17">X19+X20+X21+X22</f>
        <v>853000</v>
      </c>
      <c r="Y23" s="28">
        <f t="shared" ref="Y23" si="18">Y19+Y20+Y21+Y22</f>
        <v>228400</v>
      </c>
      <c r="Z23" s="28">
        <f t="shared" ref="Z23" si="19">Z19+Z20+Z21+Z22</f>
        <v>228095</v>
      </c>
      <c r="AA23" s="28">
        <f t="shared" ref="AA23" si="20">AA19+AA20+AA21+AA22</f>
        <v>32000</v>
      </c>
      <c r="AB23" s="28">
        <f>AB19+AB20+AB21+AB22</f>
        <v>380580</v>
      </c>
      <c r="AC23" s="28">
        <f>AC19+AC20+AC21+AC22</f>
        <v>15059838</v>
      </c>
      <c r="AD23" s="28">
        <f t="shared" ref="AD23:AM23" si="21">AD19+AD20+AD21+AD22</f>
        <v>108116600</v>
      </c>
      <c r="AE23" s="28">
        <f t="shared" si="21"/>
        <v>1438000</v>
      </c>
      <c r="AF23" s="28">
        <f t="shared" si="21"/>
        <v>1070000</v>
      </c>
      <c r="AG23" s="28">
        <f t="shared" si="21"/>
        <v>368000</v>
      </c>
      <c r="AH23" s="28">
        <f t="shared" si="21"/>
        <v>84885</v>
      </c>
      <c r="AI23" s="28">
        <f t="shared" si="21"/>
        <v>84885</v>
      </c>
      <c r="AJ23" s="28">
        <f t="shared" si="21"/>
        <v>1522885</v>
      </c>
      <c r="AK23" s="28">
        <f t="shared" si="21"/>
        <v>7632000</v>
      </c>
      <c r="AL23" s="28">
        <f t="shared" si="21"/>
        <v>7632000</v>
      </c>
      <c r="AM23" s="28">
        <f t="shared" si="21"/>
        <v>7632000</v>
      </c>
      <c r="AN23" s="27">
        <f t="shared" si="6"/>
        <v>117271485</v>
      </c>
      <c r="AO23" s="5"/>
      <c r="AP23" s="5"/>
      <c r="AQ23" s="5"/>
      <c r="AR23" s="5"/>
    </row>
    <row r="29" spans="1:44" s="11" customFormat="1" ht="44.25" x14ac:dyDescent="0.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  <c r="AD29" s="21" t="s">
        <v>52</v>
      </c>
      <c r="AE29" s="21"/>
      <c r="AF29" s="21"/>
      <c r="AG29" s="21"/>
      <c r="AH29" s="21"/>
      <c r="AI29" s="21"/>
      <c r="AJ29" s="22"/>
      <c r="AK29" s="54" t="s">
        <v>53</v>
      </c>
      <c r="AL29" s="54"/>
      <c r="AM29" s="54"/>
      <c r="AN29" s="7"/>
      <c r="AO29" s="6"/>
      <c r="AP29" s="6"/>
      <c r="AQ29" s="6"/>
      <c r="AR29" s="6"/>
    </row>
    <row r="30" spans="1:44" s="11" customFormat="1" ht="35.25" x14ac:dyDescent="0.5500000000000000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  <c r="AD30" s="6"/>
      <c r="AE30" s="6"/>
      <c r="AF30" s="6"/>
      <c r="AG30" s="6"/>
      <c r="AH30" s="6"/>
      <c r="AI30" s="6"/>
      <c r="AJ30" s="7"/>
      <c r="AK30" s="6"/>
      <c r="AL30" s="6"/>
      <c r="AM30" s="7"/>
      <c r="AN30" s="7"/>
      <c r="AO30" s="6"/>
      <c r="AP30" s="6"/>
      <c r="AQ30" s="6"/>
      <c r="AR30" s="6"/>
    </row>
    <row r="31" spans="1:44" s="10" customFormat="1" ht="39" x14ac:dyDescent="0.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  <c r="AD31" s="17" t="s">
        <v>50</v>
      </c>
      <c r="AE31" s="8"/>
      <c r="AF31" s="8"/>
      <c r="AG31" s="8"/>
      <c r="AH31" s="8"/>
      <c r="AI31" s="8"/>
      <c r="AJ31" s="9"/>
      <c r="AK31" s="8"/>
      <c r="AL31" s="8"/>
      <c r="AM31" s="9"/>
      <c r="AN31" s="9"/>
      <c r="AO31" s="8"/>
      <c r="AP31" s="8"/>
      <c r="AQ31" s="8"/>
      <c r="AR31" s="8"/>
    </row>
  </sheetData>
  <mergeCells count="67">
    <mergeCell ref="V13:AB13"/>
    <mergeCell ref="V14:AB14"/>
    <mergeCell ref="V15:AB15"/>
    <mergeCell ref="L14:Q15"/>
    <mergeCell ref="C12:K12"/>
    <mergeCell ref="D13:K13"/>
    <mergeCell ref="D14:K15"/>
    <mergeCell ref="R1:T1"/>
    <mergeCell ref="R2:T2"/>
    <mergeCell ref="R3:T3"/>
    <mergeCell ref="R6:T6"/>
    <mergeCell ref="R7:T7"/>
    <mergeCell ref="AK29:AM29"/>
    <mergeCell ref="L16:L17"/>
    <mergeCell ref="AF14:AG14"/>
    <mergeCell ref="AG15:AG17"/>
    <mergeCell ref="M16:O16"/>
    <mergeCell ref="R16:R17"/>
    <mergeCell ref="AJ14:AJ17"/>
    <mergeCell ref="AM14:AM17"/>
    <mergeCell ref="AK14:AK17"/>
    <mergeCell ref="AB16:AB17"/>
    <mergeCell ref="R14:U14"/>
    <mergeCell ref="R15:U15"/>
    <mergeCell ref="V16:AA16"/>
    <mergeCell ref="S16:U16"/>
    <mergeCell ref="AD12:AN12"/>
    <mergeCell ref="AN13:AN17"/>
    <mergeCell ref="AK13:AM13"/>
    <mergeCell ref="AD16:AD17"/>
    <mergeCell ref="AD13:AD15"/>
    <mergeCell ref="AE13:AJ13"/>
    <mergeCell ref="AE14:AE17"/>
    <mergeCell ref="AL15:AL17"/>
    <mergeCell ref="AF15:AF17"/>
    <mergeCell ref="AH14:AH17"/>
    <mergeCell ref="AI15:AI17"/>
    <mergeCell ref="A10:B10"/>
    <mergeCell ref="A11:B11"/>
    <mergeCell ref="AC13:AC17"/>
    <mergeCell ref="Q16:Q17"/>
    <mergeCell ref="D16:D17"/>
    <mergeCell ref="E16:F16"/>
    <mergeCell ref="G16:G17"/>
    <mergeCell ref="X11:Y11"/>
    <mergeCell ref="A12:A17"/>
    <mergeCell ref="H16:K16"/>
    <mergeCell ref="B12:B17"/>
    <mergeCell ref="C16:C17"/>
    <mergeCell ref="C14:C15"/>
    <mergeCell ref="L12:U12"/>
    <mergeCell ref="L13:U13"/>
    <mergeCell ref="V12:AC12"/>
    <mergeCell ref="A9:K9"/>
    <mergeCell ref="F1:H1"/>
    <mergeCell ref="F2:H2"/>
    <mergeCell ref="F3:H3"/>
    <mergeCell ref="F6:H6"/>
    <mergeCell ref="F7:H7"/>
    <mergeCell ref="I2:K2"/>
    <mergeCell ref="I3:K3"/>
    <mergeCell ref="I6:K6"/>
    <mergeCell ref="I7:K7"/>
    <mergeCell ref="I4:K4"/>
    <mergeCell ref="I5:K5"/>
    <mergeCell ref="I8:K8"/>
    <mergeCell ref="I1:J1"/>
  </mergeCells>
  <pageMargins left="0.59055118110236227" right="0.59055118110236227" top="1.1811023622047245" bottom="0.59055118110236227" header="0" footer="0"/>
  <pageSetup paperSize="9" scale="26" fitToWidth="10" orientation="landscape" verticalDpi="300" r:id="rId1"/>
  <headerFooter>
    <oddFooter>&amp;R&amp;"Times New Roman,обычный"&amp;20Сторінка &amp;P</oddFooter>
  </headerFooter>
  <colBreaks count="3" manualBreakCount="3">
    <brk id="11" max="26" man="1"/>
    <brk id="21" max="30" man="1"/>
    <brk id="2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Сесія</vt:lpstr>
      <vt:lpstr>Сесія!Заголовки_для_печати</vt:lpstr>
      <vt:lpstr>Сесія!Область_печати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2020-02-28T11:08:54Z</cp:lastPrinted>
  <dcterms:created xsi:type="dcterms:W3CDTF">2018-11-15T08:41:33Z</dcterms:created>
  <dcterms:modified xsi:type="dcterms:W3CDTF">2020-02-28T11:10:00Z</dcterms:modified>
</cp:coreProperties>
</file>