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'Лист1'!$A$1:$S$34</definedName>
  </definedNames>
  <calcPr fullCalcOnLoad="1"/>
</workbook>
</file>

<file path=xl/sharedStrings.xml><?xml version="1.0" encoding="utf-8"?>
<sst xmlns="http://schemas.openxmlformats.org/spreadsheetml/2006/main" count="72" uniqueCount="44">
  <si>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</si>
  <si>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</si>
  <si>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</si>
  <si>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</si>
  <si>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</si>
  <si>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</si>
  <si>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</si>
  <si>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</si>
  <si>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</si>
  <si>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</si>
  <si>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</si>
  <si>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</si>
  <si>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</si>
  <si>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</si>
  <si>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</si>
  <si>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</si>
  <si>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</si>
  <si>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</si>
  <si>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</si>
  <si>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</si>
  <si>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</si>
  <si>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</si>
  <si>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</si>
  <si>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</si>
  <si>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 xml:space="preserve">Сумський міський голова </t>
  </si>
  <si>
    <t>О.М. Лисенко</t>
  </si>
  <si>
    <t>Додаток 3</t>
  </si>
  <si>
    <t>у тому числі кошти бюджету ОТГ</t>
  </si>
  <si>
    <t>ТПКВКМБ 7363</t>
  </si>
  <si>
    <t>Завдання 2. Термомодернізація будівель</t>
  </si>
  <si>
    <t xml:space="preserve">Завдання 5. Термомодернізація будівель </t>
  </si>
  <si>
    <t>-</t>
  </si>
  <si>
    <t>2.22.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                     І ступеня ― дошкільний навчальний заклад № 34" Сумської міської ради за адресою: м. Суми, вул. Раскової, 130</t>
  </si>
  <si>
    <t>5.6. Капітальний ремонт будівель Комунального некомерційного підприємства "Клінічна лікарня Святого Пантелеймона" Сумської міської ради з утепленням стін, покрівлі, заміною покриття, заміною системи опалення за адресою м. Суми, вул. М. Вовчок, 2</t>
  </si>
  <si>
    <t>ТПКВКМБ 7640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</si>
  <si>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</si>
  <si>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</si>
  <si>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</si>
  <si>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5.3. Капітальний ремонт (утеплення) будівлі жіночої консультації на об’єкті КНП "Клінічний пологовий будинок Пресвятої Діви Марії" СМР, що знаходиться за адресою: м.Суми, вул.Троїцька,20</t>
  </si>
  <si>
    <t>5.4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</si>
  <si>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 xml:space="preserve">Виконавець: Липова С.А.
</t>
  </si>
  <si>
    <t xml:space="preserve">від 14 липня 2021 року № 1242 - МР </t>
  </si>
  <si>
    <t>2.23. Капітальний ремонт покрівлі з утепленням Сумського дошкільного навчального закладу (ясла-садок) № 6 «Метелик» м. Суми, Сумської області</t>
  </si>
  <si>
    <t>до рішення Сумської міської ради «Про внесення змін до рішення Сумської міської ради від 18 грудня 2019 року                  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</si>
</sst>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28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6"/>
      <color theme="1"/>
      <name val="Calibri"/>
      <family val="2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28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vertical="center" textRotation="180"/>
    </xf>
    <xf numFmtId="0" fontId="20" fillId="32" borderId="0" xfId="0" applyFont="1" applyFill="1" applyBorder="1" applyAlignment="1">
      <alignment horizontal="center" vertical="center"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textRotation="180"/>
    </xf>
    <xf numFmtId="0" fontId="12" fillId="33" borderId="0" xfId="0" applyFont="1" applyFill="1" applyAlignment="1">
      <alignment textRotation="180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2" fillId="33" borderId="0" xfId="0" applyFont="1" applyFill="1" applyAlignment="1">
      <alignment horizontal="right"/>
    </xf>
    <xf numFmtId="0" fontId="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95" fontId="6" fillId="0" borderId="10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 textRotation="180"/>
    </xf>
    <xf numFmtId="0" fontId="7" fillId="0" borderId="0" xfId="0" applyFont="1" applyFill="1" applyAlignment="1">
      <alignment/>
    </xf>
    <xf numFmtId="200" fontId="6" fillId="0" borderId="10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203" fontId="9" fillId="0" borderId="10" xfId="0" applyNumberFormat="1" applyFont="1" applyFill="1" applyBorder="1" applyAlignment="1">
      <alignment horizontal="center" vertical="center" textRotation="90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textRotation="180"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4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Fill="1" applyAlignment="1">
      <alignment/>
    </xf>
    <xf numFmtId="0" fontId="62" fillId="0" borderId="0" xfId="0" applyFont="1" applyAlignment="1">
      <alignment horizontal="center"/>
    </xf>
    <xf numFmtId="200" fontId="22" fillId="0" borderId="10" xfId="0" applyNumberFormat="1" applyFont="1" applyFill="1" applyBorder="1" applyAlignment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5" fontId="4" fillId="33" borderId="10" xfId="60" applyFont="1" applyFill="1" applyBorder="1" applyAlignment="1">
      <alignment horizontal="center" vertical="center" wrapText="1"/>
    </xf>
    <xf numFmtId="195" fontId="4" fillId="33" borderId="10" xfId="60" applyNumberFormat="1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vertical="center" wrapText="1"/>
    </xf>
    <xf numFmtId="195" fontId="4" fillId="33" borderId="10" xfId="6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0" fillId="33" borderId="0" xfId="0" applyFont="1" applyFill="1" applyBorder="1" applyAlignment="1">
      <alignment vertical="center" textRotation="180"/>
    </xf>
    <xf numFmtId="0" fontId="7" fillId="33" borderId="0" xfId="0" applyFont="1" applyFill="1" applyAlignment="1">
      <alignment textRotation="180"/>
    </xf>
    <xf numFmtId="0" fontId="7" fillId="33" borderId="0" xfId="0" applyFont="1" applyFill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195" fontId="6" fillId="32" borderId="10" xfId="6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0" fillId="33" borderId="0" xfId="0" applyFont="1" applyFill="1" applyBorder="1" applyAlignment="1">
      <alignment horizontal="center" vertical="center" textRotation="180"/>
    </xf>
    <xf numFmtId="0" fontId="2" fillId="33" borderId="0" xfId="0" applyFont="1" applyFill="1" applyAlignment="1">
      <alignment horizontal="center" textRotation="180"/>
    </xf>
    <xf numFmtId="0" fontId="2" fillId="33" borderId="0" xfId="0" applyFont="1" applyFill="1" applyAlignment="1">
      <alignment horizontal="center"/>
    </xf>
    <xf numFmtId="49" fontId="6" fillId="33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0" borderId="10" xfId="6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wrapText="1"/>
    </xf>
    <xf numFmtId="200" fontId="67" fillId="0" borderId="10" xfId="60" applyNumberFormat="1" applyFont="1" applyFill="1" applyBorder="1" applyAlignment="1">
      <alignment horizontal="center" vertical="center" wrapText="1"/>
    </xf>
    <xf numFmtId="200" fontId="67" fillId="0" borderId="10" xfId="60" applyNumberFormat="1" applyFont="1" applyFill="1" applyBorder="1" applyAlignment="1">
      <alignment vertical="center" wrapText="1"/>
    </xf>
    <xf numFmtId="195" fontId="67" fillId="0" borderId="10" xfId="60" applyFont="1" applyFill="1" applyBorder="1" applyAlignment="1">
      <alignment horizontal="center" vertical="center" wrapText="1"/>
    </xf>
    <xf numFmtId="195" fontId="68" fillId="33" borderId="10" xfId="6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textRotation="180"/>
    </xf>
    <xf numFmtId="0" fontId="70" fillId="0" borderId="0" xfId="0" applyFont="1" applyFill="1" applyAlignment="1">
      <alignment textRotation="180"/>
    </xf>
    <xf numFmtId="0" fontId="70" fillId="0" borderId="0" xfId="0" applyFont="1" applyFill="1" applyAlignment="1">
      <alignment/>
    </xf>
    <xf numFmtId="0" fontId="21" fillId="32" borderId="0" xfId="0" applyFont="1" applyFill="1" applyAlignment="1">
      <alignment horizontal="justify" vertical="justify" wrapText="1"/>
    </xf>
    <xf numFmtId="0" fontId="21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justify" vertical="top" wrapText="1"/>
    </xf>
    <xf numFmtId="0" fontId="13" fillId="32" borderId="0" xfId="0" applyFont="1" applyFill="1" applyAlignment="1">
      <alignment horizont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2" borderId="21" xfId="0" applyFont="1" applyFill="1" applyBorder="1" applyAlignment="1">
      <alignment horizontal="justify" vertical="center"/>
    </xf>
    <xf numFmtId="0" fontId="4" fillId="32" borderId="15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23" xfId="0" applyFont="1" applyFill="1" applyBorder="1" applyAlignment="1">
      <alignment horizontal="justify" vertical="center" wrapText="1"/>
    </xf>
    <xf numFmtId="0" fontId="9" fillId="32" borderId="12" xfId="0" applyFont="1" applyFill="1" applyBorder="1" applyAlignment="1">
      <alignment horizontal="justify" vertical="center" wrapText="1"/>
    </xf>
    <xf numFmtId="0" fontId="9" fillId="32" borderId="24" xfId="0" applyFont="1" applyFill="1" applyBorder="1" applyAlignment="1">
      <alignment horizontal="justify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9" fillId="0" borderId="2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right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4" fillId="32" borderId="25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39" zoomScaleNormal="50" zoomScaleSheetLayoutView="39" zoomScalePageLayoutView="10" workbookViewId="0" topLeftCell="A1">
      <selection activeCell="P23" sqref="P23"/>
    </sheetView>
  </sheetViews>
  <sheetFormatPr defaultColWidth="9.140625" defaultRowHeight="15"/>
  <cols>
    <col min="1" max="1" width="20.57421875" style="3" customWidth="1"/>
    <col min="2" max="2" width="51.8515625" style="4" customWidth="1"/>
    <col min="3" max="3" width="13.421875" style="3" customWidth="1"/>
    <col min="4" max="4" width="29.421875" style="3" customWidth="1"/>
    <col min="5" max="5" width="27.00390625" style="3" customWidth="1"/>
    <col min="6" max="6" width="28.421875" style="3" customWidth="1"/>
    <col min="7" max="7" width="20.7109375" style="3" customWidth="1"/>
    <col min="8" max="8" width="28.7109375" style="3" customWidth="1"/>
    <col min="9" max="9" width="30.421875" style="5" customWidth="1"/>
    <col min="10" max="10" width="26.140625" style="3" customWidth="1"/>
    <col min="11" max="11" width="28.00390625" style="3" customWidth="1"/>
    <col min="12" max="12" width="14.8515625" style="3" customWidth="1"/>
    <col min="13" max="13" width="28.28125" style="3" customWidth="1"/>
    <col min="14" max="14" width="29.28125" style="3" customWidth="1"/>
    <col min="15" max="15" width="28.8515625" style="3" customWidth="1"/>
    <col min="16" max="16" width="28.7109375" style="3" customWidth="1"/>
    <col min="17" max="17" width="14.421875" style="3" customWidth="1"/>
    <col min="18" max="18" width="29.57421875" style="3" customWidth="1"/>
    <col min="19" max="19" width="22.57421875" style="4" customWidth="1"/>
    <col min="20" max="20" width="11.28125" style="33" customWidth="1"/>
    <col min="21" max="21" width="9.421875" style="6" customWidth="1"/>
    <col min="22" max="16384" width="9.140625" style="3" customWidth="1"/>
  </cols>
  <sheetData>
    <row r="1" spans="16:19" ht="36" customHeight="1">
      <c r="P1" s="31"/>
      <c r="Q1" s="32" t="s">
        <v>26</v>
      </c>
      <c r="R1" s="32"/>
      <c r="S1" s="32"/>
    </row>
    <row r="2" spans="4:19" ht="282" customHeight="1">
      <c r="D2" s="7"/>
      <c r="E2" s="7"/>
      <c r="F2" s="14"/>
      <c r="G2" s="7"/>
      <c r="H2" s="8"/>
      <c r="J2" s="7"/>
      <c r="K2" s="8"/>
      <c r="L2" s="8"/>
      <c r="M2" s="7"/>
      <c r="O2" s="30"/>
      <c r="P2" s="124" t="s">
        <v>43</v>
      </c>
      <c r="Q2" s="124"/>
      <c r="R2" s="124"/>
      <c r="S2" s="124"/>
    </row>
    <row r="3" spans="4:20" ht="39" customHeight="1">
      <c r="D3" s="7"/>
      <c r="E3" s="7"/>
      <c r="F3" s="7"/>
      <c r="G3" s="7"/>
      <c r="H3" s="8"/>
      <c r="J3" s="7"/>
      <c r="K3" s="8"/>
      <c r="L3" s="8"/>
      <c r="M3" s="7"/>
      <c r="O3" s="30"/>
      <c r="P3" s="125" t="s">
        <v>41</v>
      </c>
      <c r="Q3" s="125"/>
      <c r="R3" s="125"/>
      <c r="S3" s="125"/>
      <c r="T3" s="34"/>
    </row>
    <row r="4" spans="4:20" ht="24.75" customHeight="1">
      <c r="D4" s="7"/>
      <c r="E4" s="7"/>
      <c r="F4" s="7"/>
      <c r="G4" s="7"/>
      <c r="H4" s="8"/>
      <c r="J4" s="7"/>
      <c r="K4" s="8"/>
      <c r="L4" s="8"/>
      <c r="M4" s="7"/>
      <c r="O4" s="126"/>
      <c r="P4" s="127"/>
      <c r="Q4" s="127"/>
      <c r="R4" s="127"/>
      <c r="S4" s="127"/>
      <c r="T4" s="127"/>
    </row>
    <row r="5" spans="4:20" ht="16.5" customHeight="1">
      <c r="D5" s="7"/>
      <c r="E5" s="7"/>
      <c r="F5" s="7"/>
      <c r="G5" s="7"/>
      <c r="H5" s="8"/>
      <c r="J5" s="7"/>
      <c r="K5" s="8"/>
      <c r="L5" s="9"/>
      <c r="M5" s="7"/>
      <c r="O5" s="10"/>
      <c r="P5" s="128"/>
      <c r="Q5" s="128"/>
      <c r="R5" s="128"/>
      <c r="S5" s="128"/>
      <c r="T5" s="128"/>
    </row>
    <row r="6" spans="1:20" ht="63" customHeight="1">
      <c r="A6" s="11"/>
      <c r="B6" s="12"/>
      <c r="C6" s="11"/>
      <c r="D6" s="129" t="s">
        <v>21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1"/>
      <c r="R6" s="11"/>
      <c r="S6" s="12"/>
      <c r="T6" s="35"/>
    </row>
    <row r="7" spans="1:20" ht="33" customHeight="1" thickBot="1">
      <c r="A7" s="11"/>
      <c r="B7" s="12"/>
      <c r="C7" s="11"/>
      <c r="D7" s="11"/>
      <c r="E7" s="11"/>
      <c r="F7" s="13"/>
      <c r="G7" s="13"/>
      <c r="H7" s="14"/>
      <c r="I7" s="15"/>
      <c r="J7" s="11"/>
      <c r="K7" s="11"/>
      <c r="L7" s="11"/>
      <c r="M7" s="11"/>
      <c r="N7" s="11"/>
      <c r="O7" s="11"/>
      <c r="P7" s="11"/>
      <c r="Q7" s="11"/>
      <c r="R7" s="11"/>
      <c r="S7" s="16" t="s">
        <v>5</v>
      </c>
      <c r="T7" s="35"/>
    </row>
    <row r="8" spans="1:20" ht="45.75" customHeight="1">
      <c r="A8" s="130" t="s">
        <v>12</v>
      </c>
      <c r="B8" s="130" t="s">
        <v>16</v>
      </c>
      <c r="C8" s="17"/>
      <c r="D8" s="132" t="s">
        <v>0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  <c r="S8" s="134" t="s">
        <v>6</v>
      </c>
      <c r="T8" s="35"/>
    </row>
    <row r="9" spans="1:20" ht="26.25">
      <c r="A9" s="131"/>
      <c r="B9" s="131"/>
      <c r="C9" s="18"/>
      <c r="D9" s="136" t="s">
        <v>13</v>
      </c>
      <c r="E9" s="136"/>
      <c r="F9" s="136"/>
      <c r="G9" s="136"/>
      <c r="H9" s="137"/>
      <c r="I9" s="138" t="s">
        <v>14</v>
      </c>
      <c r="J9" s="136"/>
      <c r="K9" s="136"/>
      <c r="L9" s="139"/>
      <c r="M9" s="140"/>
      <c r="N9" s="141" t="s">
        <v>15</v>
      </c>
      <c r="O9" s="141"/>
      <c r="P9" s="141"/>
      <c r="Q9" s="141"/>
      <c r="R9" s="141"/>
      <c r="S9" s="135"/>
      <c r="T9" s="35"/>
    </row>
    <row r="10" spans="1:20" ht="48.75" customHeight="1">
      <c r="A10" s="131"/>
      <c r="B10" s="131"/>
      <c r="C10" s="142" t="s">
        <v>18</v>
      </c>
      <c r="D10" s="144" t="s">
        <v>1</v>
      </c>
      <c r="E10" s="145" t="s">
        <v>27</v>
      </c>
      <c r="F10" s="145"/>
      <c r="G10" s="146" t="s">
        <v>8</v>
      </c>
      <c r="H10" s="147"/>
      <c r="I10" s="144" t="s">
        <v>1</v>
      </c>
      <c r="J10" s="148" t="s">
        <v>20</v>
      </c>
      <c r="K10" s="148"/>
      <c r="L10" s="149" t="s">
        <v>10</v>
      </c>
      <c r="M10" s="150"/>
      <c r="N10" s="144" t="s">
        <v>1</v>
      </c>
      <c r="O10" s="145" t="s">
        <v>19</v>
      </c>
      <c r="P10" s="145"/>
      <c r="Q10" s="154" t="s">
        <v>8</v>
      </c>
      <c r="R10" s="155"/>
      <c r="S10" s="135"/>
      <c r="T10" s="35"/>
    </row>
    <row r="11" spans="1:21" s="4" customFormat="1" ht="75" customHeight="1">
      <c r="A11" s="131"/>
      <c r="B11" s="131"/>
      <c r="C11" s="143"/>
      <c r="D11" s="144"/>
      <c r="E11" s="1" t="s">
        <v>2</v>
      </c>
      <c r="F11" s="1" t="s">
        <v>3</v>
      </c>
      <c r="G11" s="1" t="s">
        <v>2</v>
      </c>
      <c r="H11" s="1" t="s">
        <v>3</v>
      </c>
      <c r="I11" s="144"/>
      <c r="J11" s="1" t="s">
        <v>2</v>
      </c>
      <c r="K11" s="1" t="s">
        <v>3</v>
      </c>
      <c r="L11" s="1" t="s">
        <v>2</v>
      </c>
      <c r="M11" s="1" t="s">
        <v>3</v>
      </c>
      <c r="N11" s="144"/>
      <c r="O11" s="1" t="s">
        <v>2</v>
      </c>
      <c r="P11" s="1" t="s">
        <v>3</v>
      </c>
      <c r="Q11" s="1" t="s">
        <v>2</v>
      </c>
      <c r="R11" s="1" t="s">
        <v>3</v>
      </c>
      <c r="S11" s="135"/>
      <c r="T11" s="35"/>
      <c r="U11" s="19"/>
    </row>
    <row r="12" spans="1:20" ht="22.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35"/>
    </row>
    <row r="13" spans="1:21" s="55" customFormat="1" ht="144.75" customHeight="1">
      <c r="A13" s="63" t="s">
        <v>4</v>
      </c>
      <c r="B13" s="64"/>
      <c r="C13" s="65">
        <f>D13+I13+N13</f>
        <v>487504.82409999997</v>
      </c>
      <c r="D13" s="66">
        <f>E13+F13+H13</f>
        <v>109671.66309999998</v>
      </c>
      <c r="E13" s="66">
        <v>2567.83</v>
      </c>
      <c r="F13" s="66">
        <v>25190.0161</v>
      </c>
      <c r="G13" s="66"/>
      <c r="H13" s="66">
        <v>81913.81699999998</v>
      </c>
      <c r="I13" s="67">
        <f>J13+K13+M13</f>
        <v>195441.204</v>
      </c>
      <c r="J13" s="66">
        <v>3333.169</v>
      </c>
      <c r="K13" s="66">
        <v>69863.019</v>
      </c>
      <c r="L13" s="66"/>
      <c r="M13" s="66">
        <v>122245.016</v>
      </c>
      <c r="N13" s="66">
        <f>O13+P13+R13</f>
        <v>182391.957</v>
      </c>
      <c r="O13" s="66">
        <v>1644.133</v>
      </c>
      <c r="P13" s="66">
        <v>88121.304</v>
      </c>
      <c r="Q13" s="66"/>
      <c r="R13" s="66">
        <v>92626.52</v>
      </c>
      <c r="S13" s="58" t="s">
        <v>17</v>
      </c>
      <c r="T13" s="68"/>
      <c r="U13" s="54"/>
    </row>
    <row r="14" spans="1:20" ht="43.5" customHeight="1">
      <c r="A14" s="156" t="s">
        <v>9</v>
      </c>
      <c r="B14" s="156"/>
      <c r="C14" s="15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35"/>
    </row>
    <row r="15" spans="1:20" ht="37.5" customHeight="1">
      <c r="A15" s="158" t="s">
        <v>29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36"/>
    </row>
    <row r="16" spans="1:21" s="93" customFormat="1" ht="276.75" customHeight="1">
      <c r="A16" s="86" t="s">
        <v>28</v>
      </c>
      <c r="B16" s="81" t="s">
        <v>32</v>
      </c>
      <c r="C16" s="82"/>
      <c r="D16" s="83"/>
      <c r="E16" s="84"/>
      <c r="F16" s="85"/>
      <c r="G16" s="84"/>
      <c r="H16" s="84"/>
      <c r="I16" s="86">
        <f>J16+K16+L16+M16</f>
        <v>2383.667</v>
      </c>
      <c r="J16" s="84"/>
      <c r="K16" s="87">
        <v>1158.751</v>
      </c>
      <c r="L16" s="88"/>
      <c r="M16" s="97">
        <v>1224.916</v>
      </c>
      <c r="N16" s="89"/>
      <c r="O16" s="84"/>
      <c r="P16" s="90"/>
      <c r="Q16" s="90"/>
      <c r="R16" s="90"/>
      <c r="S16" s="84" t="s">
        <v>7</v>
      </c>
      <c r="T16" s="91"/>
      <c r="U16" s="92"/>
    </row>
    <row r="17" spans="1:21" s="93" customFormat="1" ht="161.25" customHeight="1">
      <c r="A17" s="86" t="s">
        <v>34</v>
      </c>
      <c r="B17" s="113" t="s">
        <v>42</v>
      </c>
      <c r="C17" s="114"/>
      <c r="D17" s="83"/>
      <c r="E17" s="84"/>
      <c r="F17" s="85"/>
      <c r="G17" s="84"/>
      <c r="H17" s="84"/>
      <c r="I17" s="86">
        <f>J17+K17+L17+M17</f>
        <v>53.88</v>
      </c>
      <c r="J17" s="84"/>
      <c r="K17" s="87">
        <v>53.88</v>
      </c>
      <c r="L17" s="88"/>
      <c r="M17" s="112"/>
      <c r="N17" s="89"/>
      <c r="O17" s="84"/>
      <c r="P17" s="90"/>
      <c r="Q17" s="90"/>
      <c r="R17" s="90"/>
      <c r="S17" s="84" t="s">
        <v>7</v>
      </c>
      <c r="T17" s="91"/>
      <c r="U17" s="92"/>
    </row>
    <row r="18" spans="1:21" s="4" customFormat="1" ht="39.75" customHeight="1">
      <c r="A18" s="159" t="s">
        <v>30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1"/>
      <c r="T18" s="36"/>
      <c r="U18" s="19"/>
    </row>
    <row r="19" spans="1:21" s="4" customFormat="1" ht="178.5" customHeight="1">
      <c r="A19" s="50" t="s">
        <v>34</v>
      </c>
      <c r="B19" s="99" t="s">
        <v>35</v>
      </c>
      <c r="C19" s="49"/>
      <c r="D19" s="89">
        <f>F19+E19</f>
        <v>1103.21</v>
      </c>
      <c r="E19" s="51">
        <v>15</v>
      </c>
      <c r="F19" s="51">
        <f>1188.21-100</f>
        <v>1088.21</v>
      </c>
      <c r="G19" s="51"/>
      <c r="H19" s="51"/>
      <c r="I19" s="100"/>
      <c r="J19" s="101"/>
      <c r="K19" s="101"/>
      <c r="L19" s="101"/>
      <c r="M19" s="101"/>
      <c r="N19" s="101"/>
      <c r="O19" s="101"/>
      <c r="P19" s="48"/>
      <c r="Q19" s="48"/>
      <c r="R19" s="48"/>
      <c r="S19" s="162" t="s">
        <v>23</v>
      </c>
      <c r="T19" s="36"/>
      <c r="U19" s="19"/>
    </row>
    <row r="20" spans="1:21" s="4" customFormat="1" ht="180.75" customHeight="1">
      <c r="A20" s="50" t="s">
        <v>34</v>
      </c>
      <c r="B20" s="49" t="s">
        <v>36</v>
      </c>
      <c r="C20" s="49"/>
      <c r="D20" s="89">
        <f>F20</f>
        <v>50</v>
      </c>
      <c r="E20" s="51"/>
      <c r="F20" s="51">
        <v>50</v>
      </c>
      <c r="G20" s="51"/>
      <c r="H20" s="51"/>
      <c r="I20" s="86">
        <f>K20</f>
        <v>0</v>
      </c>
      <c r="J20" s="89"/>
      <c r="K20" s="51"/>
      <c r="L20" s="101"/>
      <c r="M20" s="101"/>
      <c r="N20" s="89">
        <f>O20+P20+Q20+R20</f>
        <v>10000</v>
      </c>
      <c r="O20" s="1">
        <v>15</v>
      </c>
      <c r="P20" s="1">
        <f>10000-15</f>
        <v>9985</v>
      </c>
      <c r="Q20" s="48"/>
      <c r="R20" s="48"/>
      <c r="S20" s="163"/>
      <c r="T20" s="36"/>
      <c r="U20" s="19"/>
    </row>
    <row r="21" spans="1:21" s="109" customFormat="1" ht="182.25" customHeight="1">
      <c r="A21" s="102" t="s">
        <v>34</v>
      </c>
      <c r="B21" s="103" t="s">
        <v>38</v>
      </c>
      <c r="C21" s="104"/>
      <c r="D21" s="89"/>
      <c r="E21" s="84"/>
      <c r="F21" s="84"/>
      <c r="G21" s="84"/>
      <c r="H21" s="84"/>
      <c r="I21" s="86">
        <f>K21+J21</f>
        <v>5300</v>
      </c>
      <c r="J21" s="84">
        <v>15</v>
      </c>
      <c r="K21" s="87">
        <v>5285</v>
      </c>
      <c r="L21" s="105"/>
      <c r="M21" s="105"/>
      <c r="N21" s="89"/>
      <c r="O21" s="84"/>
      <c r="P21" s="98"/>
      <c r="Q21" s="106"/>
      <c r="R21" s="106"/>
      <c r="S21" s="164"/>
      <c r="T21" s="107"/>
      <c r="U21" s="108"/>
    </row>
    <row r="22" spans="1:21" s="109" customFormat="1" ht="182.25" customHeight="1">
      <c r="A22" s="102" t="s">
        <v>34</v>
      </c>
      <c r="B22" s="110" t="s">
        <v>39</v>
      </c>
      <c r="C22" s="104"/>
      <c r="D22" s="89"/>
      <c r="E22" s="84"/>
      <c r="F22" s="84"/>
      <c r="G22" s="84"/>
      <c r="H22" s="84"/>
      <c r="I22" s="86"/>
      <c r="J22" s="84"/>
      <c r="K22" s="87"/>
      <c r="L22" s="105"/>
      <c r="M22" s="105"/>
      <c r="N22" s="89">
        <f>P22+O22</f>
        <v>5000</v>
      </c>
      <c r="O22" s="84">
        <v>15</v>
      </c>
      <c r="P22" s="98">
        <f>5000-15</f>
        <v>4985</v>
      </c>
      <c r="Q22" s="106"/>
      <c r="R22" s="106"/>
      <c r="S22" s="173"/>
      <c r="T22" s="107"/>
      <c r="U22" s="108"/>
    </row>
    <row r="23" spans="1:21" s="4" customFormat="1" ht="222" customHeight="1">
      <c r="A23" s="50" t="s">
        <v>34</v>
      </c>
      <c r="B23" s="94" t="s">
        <v>37</v>
      </c>
      <c r="C23" s="49"/>
      <c r="D23" s="89">
        <f>F23</f>
        <v>1200</v>
      </c>
      <c r="E23" s="51"/>
      <c r="F23" s="51">
        <v>1200</v>
      </c>
      <c r="G23" s="51"/>
      <c r="H23" s="51"/>
      <c r="I23" s="86"/>
      <c r="J23" s="51"/>
      <c r="K23" s="95"/>
      <c r="L23" s="95"/>
      <c r="M23" s="95"/>
      <c r="N23" s="89"/>
      <c r="O23" s="51"/>
      <c r="P23" s="1"/>
      <c r="Q23" s="48"/>
      <c r="R23" s="48"/>
      <c r="S23" s="174"/>
      <c r="T23" s="36"/>
      <c r="U23" s="19"/>
    </row>
    <row r="24" spans="1:20" ht="246.75" customHeight="1">
      <c r="A24" s="50" t="s">
        <v>28</v>
      </c>
      <c r="B24" s="94" t="s">
        <v>33</v>
      </c>
      <c r="C24" s="49"/>
      <c r="D24" s="89"/>
      <c r="E24" s="51"/>
      <c r="F24" s="51"/>
      <c r="G24" s="51"/>
      <c r="H24" s="51"/>
      <c r="I24" s="86">
        <f>K24+J24+L24+M24</f>
        <v>156</v>
      </c>
      <c r="J24" s="51"/>
      <c r="K24" s="95"/>
      <c r="L24" s="95"/>
      <c r="M24" s="52">
        <v>156</v>
      </c>
      <c r="N24" s="89"/>
      <c r="O24" s="51"/>
      <c r="P24" s="1"/>
      <c r="Q24" s="48"/>
      <c r="R24" s="48"/>
      <c r="S24" s="96" t="s">
        <v>23</v>
      </c>
      <c r="T24" s="36"/>
    </row>
    <row r="25" spans="1:21" s="55" customFormat="1" ht="36.75" customHeight="1">
      <c r="A25" s="151" t="s">
        <v>11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53"/>
      <c r="U25" s="54"/>
    </row>
    <row r="26" spans="1:21" s="123" customFormat="1" ht="100.5" customHeight="1">
      <c r="A26" s="115" t="s">
        <v>28</v>
      </c>
      <c r="B26" s="116"/>
      <c r="C26" s="115"/>
      <c r="D26" s="117">
        <v>2634.7491</v>
      </c>
      <c r="E26" s="117"/>
      <c r="F26" s="117">
        <v>24.4421</v>
      </c>
      <c r="G26" s="117"/>
      <c r="H26" s="117">
        <v>2610.307</v>
      </c>
      <c r="I26" s="118">
        <f>J26+K26+L26+M26</f>
        <v>2383.667</v>
      </c>
      <c r="J26" s="117"/>
      <c r="K26" s="117">
        <f>K16</f>
        <v>1158.751</v>
      </c>
      <c r="L26" s="117"/>
      <c r="M26" s="117">
        <v>1224.916</v>
      </c>
      <c r="N26" s="117">
        <v>0</v>
      </c>
      <c r="O26" s="117"/>
      <c r="P26" s="117"/>
      <c r="Q26" s="119"/>
      <c r="R26" s="119"/>
      <c r="S26" s="120" t="s">
        <v>7</v>
      </c>
      <c r="T26" s="121"/>
      <c r="U26" s="122"/>
    </row>
    <row r="27" spans="1:21" s="123" customFormat="1" ht="100.5" customHeight="1">
      <c r="A27" s="115" t="s">
        <v>34</v>
      </c>
      <c r="B27" s="116"/>
      <c r="C27" s="115"/>
      <c r="D27" s="117">
        <v>3683</v>
      </c>
      <c r="E27" s="117">
        <v>507.3</v>
      </c>
      <c r="F27" s="117">
        <v>3175.7</v>
      </c>
      <c r="G27" s="117">
        <v>0</v>
      </c>
      <c r="H27" s="117">
        <v>0</v>
      </c>
      <c r="I27" s="118">
        <f>J27+K27</f>
        <v>20944.88</v>
      </c>
      <c r="J27" s="117">
        <v>691</v>
      </c>
      <c r="K27" s="117">
        <f>20200+53.88</f>
        <v>20253.88</v>
      </c>
      <c r="L27" s="117">
        <v>0</v>
      </c>
      <c r="M27" s="117">
        <v>0</v>
      </c>
      <c r="N27" s="117">
        <v>38590</v>
      </c>
      <c r="O27" s="117">
        <v>394</v>
      </c>
      <c r="P27" s="117">
        <v>38196</v>
      </c>
      <c r="Q27" s="119"/>
      <c r="R27" s="119"/>
      <c r="S27" s="120"/>
      <c r="T27" s="121"/>
      <c r="U27" s="122"/>
    </row>
    <row r="28" spans="1:21" s="60" customFormat="1" ht="33.75" customHeight="1">
      <c r="A28" s="168" t="s">
        <v>22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69"/>
      <c r="T28" s="53"/>
      <c r="U28" s="59"/>
    </row>
    <row r="29" spans="1:21" s="60" customFormat="1" ht="112.5" customHeight="1">
      <c r="A29" s="111" t="s">
        <v>34</v>
      </c>
      <c r="B29" s="111"/>
      <c r="C29" s="111"/>
      <c r="D29" s="80">
        <v>21663.304</v>
      </c>
      <c r="E29" s="80">
        <v>229</v>
      </c>
      <c r="F29" s="80">
        <v>6719.604</v>
      </c>
      <c r="G29" s="80">
        <v>0</v>
      </c>
      <c r="H29" s="80">
        <v>14714.7</v>
      </c>
      <c r="I29" s="80">
        <v>10649.1</v>
      </c>
      <c r="J29" s="80">
        <v>121.5</v>
      </c>
      <c r="K29" s="80">
        <v>5865.5</v>
      </c>
      <c r="L29" s="80">
        <v>0</v>
      </c>
      <c r="M29" s="80">
        <v>4662.1</v>
      </c>
      <c r="N29" s="80">
        <v>15334</v>
      </c>
      <c r="O29" s="80">
        <v>271</v>
      </c>
      <c r="P29" s="80">
        <v>15063</v>
      </c>
      <c r="Q29" s="80"/>
      <c r="R29" s="80"/>
      <c r="S29" s="62" t="s">
        <v>23</v>
      </c>
      <c r="T29" s="53"/>
      <c r="U29" s="59"/>
    </row>
    <row r="30" spans="1:21" s="60" customFormat="1" ht="101.25" customHeight="1">
      <c r="A30" s="56" t="s">
        <v>28</v>
      </c>
      <c r="B30" s="57"/>
      <c r="C30" s="56"/>
      <c r="D30" s="61" t="s">
        <v>31</v>
      </c>
      <c r="E30" s="61"/>
      <c r="F30" s="61"/>
      <c r="G30" s="61"/>
      <c r="H30" s="61"/>
      <c r="I30" s="80">
        <v>156</v>
      </c>
      <c r="J30" s="61"/>
      <c r="K30" s="61"/>
      <c r="L30" s="61"/>
      <c r="M30" s="61">
        <v>156</v>
      </c>
      <c r="N30" s="61"/>
      <c r="O30" s="61"/>
      <c r="P30" s="61"/>
      <c r="Q30" s="58"/>
      <c r="R30" s="58"/>
      <c r="S30" s="62" t="s">
        <v>23</v>
      </c>
      <c r="T30" s="53"/>
      <c r="U30" s="59"/>
    </row>
    <row r="31" spans="2:21" s="20" customFormat="1" ht="35.25" customHeight="1">
      <c r="B31" s="22"/>
      <c r="I31" s="23"/>
      <c r="S31" s="22"/>
      <c r="T31" s="35"/>
      <c r="U31" s="21"/>
    </row>
    <row r="32" spans="1:21" s="37" customFormat="1" ht="81.75" customHeight="1">
      <c r="A32" s="69" t="s">
        <v>24</v>
      </c>
      <c r="B32" s="69"/>
      <c r="C32" s="69"/>
      <c r="D32" s="69"/>
      <c r="E32" s="69"/>
      <c r="F32" s="69"/>
      <c r="G32" s="69"/>
      <c r="H32" s="70"/>
      <c r="I32" s="70"/>
      <c r="J32" s="71"/>
      <c r="K32" s="71"/>
      <c r="L32" s="79"/>
      <c r="M32" s="47"/>
      <c r="Q32" s="170" t="s">
        <v>25</v>
      </c>
      <c r="R32" s="170"/>
      <c r="S32" s="170"/>
      <c r="T32" s="38"/>
      <c r="U32" s="39"/>
    </row>
    <row r="33" spans="1:21" s="40" customFormat="1" ht="30.75" customHeight="1">
      <c r="A33" s="69"/>
      <c r="B33" s="73"/>
      <c r="C33" s="73"/>
      <c r="D33" s="73"/>
      <c r="E33" s="73"/>
      <c r="F33" s="73"/>
      <c r="G33" s="73"/>
      <c r="H33" s="74"/>
      <c r="I33" s="74"/>
      <c r="J33" s="75"/>
      <c r="K33" s="75"/>
      <c r="L33" s="76"/>
      <c r="M33" s="41"/>
      <c r="Q33" s="165"/>
      <c r="R33" s="165"/>
      <c r="S33" s="165"/>
      <c r="T33" s="42"/>
      <c r="U33" s="43"/>
    </row>
    <row r="34" spans="1:21" s="44" customFormat="1" ht="63.75" customHeight="1">
      <c r="A34" s="171" t="s">
        <v>40</v>
      </c>
      <c r="B34" s="172"/>
      <c r="C34" s="172"/>
      <c r="D34" s="77"/>
      <c r="E34" s="77"/>
      <c r="F34" s="77"/>
      <c r="G34" s="77"/>
      <c r="H34"/>
      <c r="I34"/>
      <c r="J34" s="78"/>
      <c r="K34" s="78"/>
      <c r="L34" s="72"/>
      <c r="Q34" s="166"/>
      <c r="R34" s="166"/>
      <c r="S34" s="166"/>
      <c r="T34" s="45"/>
      <c r="U34" s="46"/>
    </row>
    <row r="35" spans="1:20" ht="26.25">
      <c r="A35" s="24"/>
      <c r="B35" s="25"/>
      <c r="C35" s="24"/>
      <c r="D35" s="167"/>
      <c r="E35" s="167"/>
      <c r="T35" s="35"/>
    </row>
    <row r="36" spans="1:20" ht="20.25">
      <c r="A36" s="26"/>
      <c r="B36" s="27"/>
      <c r="C36" s="26"/>
      <c r="D36" s="28"/>
      <c r="E36" s="29"/>
      <c r="T36" s="35"/>
    </row>
  </sheetData>
  <sheetProtection/>
  <mergeCells count="33">
    <mergeCell ref="Q33:S33"/>
    <mergeCell ref="Q34:S34"/>
    <mergeCell ref="D35:E35"/>
    <mergeCell ref="A28:S28"/>
    <mergeCell ref="Q32:S32"/>
    <mergeCell ref="A34:C34"/>
    <mergeCell ref="A25:S25"/>
    <mergeCell ref="O10:P10"/>
    <mergeCell ref="Q10:R10"/>
    <mergeCell ref="A14:S14"/>
    <mergeCell ref="A15:S15"/>
    <mergeCell ref="A18:S18"/>
    <mergeCell ref="S19:S21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2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2021-07-15T12:04:01Z</dcterms:modified>
  <cp:category/>
  <cp:version/>
  <cp:contentType/>
  <cp:contentStatus/>
</cp:coreProperties>
</file>