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1985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'Лист1'!$A$1:$L$51</definedName>
  </definedNames>
  <calcPr fullCalcOnLoad="1"/>
</workbook>
</file>

<file path=xl/sharedStrings.xml><?xml version="1.0" encoding="utf-8"?>
<sst xmlns="http://schemas.openxmlformats.org/spreadsheetml/2006/main" count="109" uniqueCount="81">
  <si>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</si>
  <si>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</si>
  <si>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</si>
  <si>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</si>
  <si>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</si>
  <si>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</si>
  <si>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1.</t>
  </si>
  <si>
    <t>Управління капітального будівництва та дорожнього господарства СМР</t>
  </si>
  <si>
    <t>Всього по Програмі</t>
  </si>
  <si>
    <t>Очікуваний результат*</t>
  </si>
  <si>
    <t>Залучені кошти (грант Європейського Союзу)</t>
  </si>
  <si>
    <t xml:space="preserve">         </t>
  </si>
  <si>
    <t>Всього по галузі «Освіта», в т.ч.</t>
  </si>
  <si>
    <t>по головному розпоряднику коштів</t>
  </si>
  <si>
    <t>Заклади та установи галузі «Освіта»</t>
  </si>
  <si>
    <t>Департамент фінансів, економіки та інвестицій СМР</t>
  </si>
  <si>
    <t>в т ч по міському бюджету</t>
  </si>
  <si>
    <t>в т ч по міському бюджету без співфінансування</t>
  </si>
  <si>
    <t>Орієнтовні обсяги фінансування (вартість),  тис. грн., у т. ч.</t>
  </si>
  <si>
    <t>2020-2021</t>
  </si>
  <si>
    <t>управління освіти і науки СМР</t>
  </si>
  <si>
    <t>управління капітального будівництва та дорожнього господарства СМР</t>
  </si>
  <si>
    <t>1.2.  Реалізація проєкту "Підвищення енергоефективності в освітніх закладах                     м. Суми"</t>
  </si>
  <si>
    <t>Додаток 2</t>
  </si>
  <si>
    <t>Бюджет ТГ</t>
  </si>
  <si>
    <t>до рішення Сумської міської ради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</si>
  <si>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Напрями діяльності, завдання та заходи програми підвищення енергоефективності в бюджетній сфері Сумської міської ТГ на 2020-2022 роки</t>
  </si>
  <si>
    <r>
      <t xml:space="preserve">Проведення будівельно-монтажних робіт,  комунікаційної кампанії, заходів під час Днів сталої енергії, фінансовий аудит проєкту, оплата послуг експертів команди проекту тощо. Очікувана економія теплової енергії по завершенню комплексу робіт з термомодернізації будівель-                                                          </t>
    </r>
    <r>
      <rPr>
        <sz val="18"/>
        <rFont val="Times New Roman"/>
        <family val="1"/>
      </rPr>
      <t>661</t>
    </r>
    <r>
      <rPr>
        <sz val="18"/>
        <color indexed="8"/>
        <rFont val="Times New Roman"/>
        <family val="1"/>
      </rPr>
      <t xml:space="preserve"> МВтгод/рік,</t>
    </r>
    <r>
      <rPr>
        <sz val="18"/>
        <rFont val="Times New Roman"/>
        <family val="1"/>
      </rPr>
      <t xml:space="preserve"> очікувана економія електричної енергії - 21,8 МВтгод/рік  </t>
    </r>
  </si>
  <si>
    <t xml:space="preserve">Реалізація інвестиційних проєктів </t>
  </si>
  <si>
    <t>Бюджет ОТГ</t>
  </si>
  <si>
    <t>Інші заходи</t>
  </si>
  <si>
    <t>17.</t>
  </si>
  <si>
    <t>17.1.Підготовка до участі у проєктах з енергоефективності в бюджетних закладах та установах Сумської міської територіальної громади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</si>
  <si>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</si>
  <si>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</si>
  <si>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управління освіти і науки Сумської міської ради</t>
  </si>
  <si>
    <t>Разом</t>
  </si>
  <si>
    <t>-</t>
  </si>
  <si>
    <t>Забезпечення проведення обмірів будівель бюджетних закладів та установ, підготовка ТЕО.</t>
  </si>
  <si>
    <t>Підготовка до участі у проєктах з енергоефектив-ності в бюджетних закладах та установах Сумської міської територіальної громади</t>
  </si>
  <si>
    <r>
      <t>від 29 вересня 2021 року № 1591</t>
    </r>
    <r>
      <rPr>
        <sz val="22"/>
        <rFont val="Times New Roman"/>
        <family val="1"/>
      </rPr>
      <t xml:space="preserve"> </t>
    </r>
    <r>
      <rPr>
        <sz val="22"/>
        <color indexed="8"/>
        <rFont val="Times New Roman"/>
        <family val="1"/>
      </rPr>
      <t xml:space="preserve">- МР </t>
    </r>
  </si>
  <si>
    <t>2.</t>
  </si>
  <si>
    <t>Термомодерні-зація будівель</t>
  </si>
  <si>
    <t>2.3. Капітальний ремонт  будівлі (утеплення фасаду) комунальної установи Сумська спеціалізована школа І-ІІІ ступенів № 2                      ім. Д. Косаренка м. Суми, Сумської області</t>
  </si>
  <si>
    <t>2021-2022</t>
  </si>
  <si>
    <t>Управління освіти і науки СМР</t>
  </si>
  <si>
    <t>Утеплення фасаду площею 3312,1 кв. м. Очікувана економія теплової енергії по завершенню робіт                         160,4 МВтгод/рік</t>
  </si>
  <si>
    <t>2.24. Капітальний ремонт покрівлі з утепленням будівлі комунальної установи Сумська гімназія №1 м. Суми Сумської області, за адресою: вул. Засумська,3, м.Суми Сумської області</t>
  </si>
  <si>
    <t>2.25. Капітальний ремонт будівлі (утеплення фасаду) закладу дошкільної освіти (ясла-садок) №21 «Волошка» Сумської міської ради</t>
  </si>
  <si>
    <t>ДБ</t>
  </si>
  <si>
    <t>Утеплення покрівлі площею 1234,93 кв.м. Очікувана економія теплової енергії по завершенню робіт – 32.6 МВтгод/рік</t>
  </si>
  <si>
    <t>Розробка проєктно-кошторисної документації</t>
  </si>
  <si>
    <t>Установи галузі «Охорона здоров’я»</t>
  </si>
  <si>
    <t>5.</t>
  </si>
  <si>
    <t>5.3. Капітальний ремонт (утеплення) будівлі жіночої консультації Комунального некомерційного підприєства "Клінічний пологовий будинок Пресвятої Діви Марії" СМР, що знаходиться за адресою: м.Суми, вул.Троїцька,20</t>
  </si>
  <si>
    <t>Управління охорони здоров'я СМР, комунальне некомерційне підприємство "Клінічний пологовий будинок Пресвятої Діви Марії" СМР</t>
  </si>
  <si>
    <t>Утеплення зовнішніх стін площею1451,6 кв.м, утеплення цоколю 85,9 кв.м, утеплення фундаменту 197,9 кв.м, економія теплової енергії 138,9 МВтгод/рік.</t>
  </si>
  <si>
    <t xml:space="preserve">Термомодерні-зація будівель </t>
  </si>
  <si>
    <t>6.</t>
  </si>
  <si>
    <t>Модернізація системи опалення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</si>
  <si>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</si>
  <si>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Управління охорони здоров'я СМР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</si>
  <si>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                 112,3 МВтгод/рік</t>
  </si>
  <si>
    <t xml:space="preserve">7. </t>
  </si>
  <si>
    <t>Впровадження автоматизованої системи дистанційного моніторингу енергоспожи-           вання в бюджетній сфері</t>
  </si>
  <si>
    <t>7.1. Впровадження системи моніторингу споживання енергоресурсів будівель об’єктів  галузі "Охорона здоров'я</t>
  </si>
  <si>
    <t>Забезпечення дистанційного обліку, аналізу та регулювання споживання тепла на 3 об'єктах</t>
  </si>
  <si>
    <t>Всього по галузі «Охорона здоров’я»</t>
  </si>
  <si>
    <t>13.</t>
  </si>
  <si>
    <t>Реалізація Проєкту "Впровадження Європейської Енергетичної відзнаки в Україні"</t>
  </si>
  <si>
    <t>13.2. Оплата усних та письмових послуг перекладача з англійської мови</t>
  </si>
  <si>
    <t>13.3.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</si>
  <si>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>2020-2022</t>
  </si>
  <si>
    <t>Оплата усних та письмових послуг перекладача з англійської мови в рамках реалізації Проєкту "Впровадження Європейської Енергетичної відзнаки в Україні"</t>
  </si>
  <si>
    <t>Утеплення фасаду площею 630,35 кв.м. Очікувана економія теплової енергії по завершенню робіт 30,4 МВтгод/рік</t>
  </si>
  <si>
    <t>Грант SECO</t>
  </si>
  <si>
    <t xml:space="preserve">13.4.Оплата консультативних послуг  з впровадження Європейської енергетичної відзнаки </t>
  </si>
  <si>
    <t>Оплата послуг консультанта з питань реалізації проєкту "Впровадження Європейської Енергетичної Відзнаки в Україні" на території Сумської міської територіальної громади</t>
  </si>
  <si>
    <t>Секретар Сумської міської ради</t>
  </si>
  <si>
    <t>Олег РЄЗНІК</t>
  </si>
  <si>
    <t>Виконавець: Л.І. Співакова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</si>
</sst>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2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top" wrapText="1"/>
    </xf>
    <xf numFmtId="197" fontId="8" fillId="33" borderId="10" xfId="6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179" fontId="8" fillId="33" borderId="14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8" fillId="33" borderId="13" xfId="0" applyFont="1" applyFill="1" applyBorder="1" applyAlignment="1">
      <alignment vertical="center" wrapText="1"/>
    </xf>
    <xf numFmtId="0" fontId="17" fillId="33" borderId="0" xfId="0" applyFont="1" applyFill="1" applyAlignment="1">
      <alignment horizontal="right" vertical="center" textRotation="180"/>
    </xf>
    <xf numFmtId="187" fontId="17" fillId="33" borderId="0" xfId="0" applyNumberFormat="1" applyFont="1" applyFill="1" applyAlignment="1">
      <alignment horizontal="right" textRotation="180"/>
    </xf>
    <xf numFmtId="187" fontId="17" fillId="33" borderId="0" xfId="0" applyNumberFormat="1" applyFont="1" applyFill="1" applyAlignment="1">
      <alignment horizontal="right"/>
    </xf>
    <xf numFmtId="0" fontId="17" fillId="0" borderId="0" xfId="0" applyFont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0" fontId="60" fillId="0" borderId="0" xfId="0" applyFont="1" applyAlignment="1">
      <alignment horizontal="left"/>
    </xf>
    <xf numFmtId="0" fontId="61" fillId="0" borderId="0" xfId="0" applyFont="1" applyAlignment="1">
      <alignment/>
    </xf>
    <xf numFmtId="0" fontId="60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97" fontId="8" fillId="0" borderId="10" xfId="6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197" fontId="8" fillId="33" borderId="14" xfId="60" applyNumberFormat="1" applyFont="1" applyFill="1" applyBorder="1" applyAlignment="1">
      <alignment vertical="center" wrapText="1"/>
    </xf>
    <xf numFmtId="197" fontId="8" fillId="0" borderId="14" xfId="60" applyNumberFormat="1" applyFont="1" applyFill="1" applyBorder="1" applyAlignment="1">
      <alignment vertical="center" wrapText="1"/>
    </xf>
    <xf numFmtId="197" fontId="8" fillId="33" borderId="0" xfId="60" applyNumberFormat="1" applyFont="1" applyFill="1" applyBorder="1" applyAlignment="1">
      <alignment vertical="center" wrapText="1"/>
    </xf>
    <xf numFmtId="197" fontId="8" fillId="0" borderId="0" xfId="60" applyNumberFormat="1" applyFont="1" applyFill="1" applyBorder="1" applyAlignment="1">
      <alignment vertical="center" wrapText="1"/>
    </xf>
    <xf numFmtId="197" fontId="8" fillId="0" borderId="10" xfId="60" applyNumberFormat="1" applyFont="1" applyFill="1" applyBorder="1" applyAlignment="1">
      <alignment horizontal="left" vertical="center" wrapText="1"/>
    </xf>
    <xf numFmtId="197" fontId="6" fillId="0" borderId="10" xfId="60" applyNumberFormat="1" applyFont="1" applyFill="1" applyBorder="1" applyAlignment="1">
      <alignment horizontal="left" vertical="center" wrapText="1"/>
    </xf>
    <xf numFmtId="197" fontId="8" fillId="0" borderId="10" xfId="60" applyNumberFormat="1" applyFont="1" applyFill="1" applyBorder="1" applyAlignment="1">
      <alignment horizontal="center" vertical="center" wrapText="1"/>
    </xf>
    <xf numFmtId="197" fontId="11" fillId="0" borderId="10" xfId="60" applyNumberFormat="1" applyFont="1" applyFill="1" applyBorder="1" applyAlignment="1">
      <alignment horizontal="center" vertical="center" wrapText="1"/>
    </xf>
    <xf numFmtId="197" fontId="8" fillId="0" borderId="10" xfId="60" applyNumberFormat="1" applyFont="1" applyFill="1" applyBorder="1" applyAlignment="1">
      <alignment horizontal="center" vertical="center"/>
    </xf>
    <xf numFmtId="197" fontId="8" fillId="33" borderId="10" xfId="60" applyNumberFormat="1" applyFont="1" applyFill="1" applyBorder="1" applyAlignment="1">
      <alignment horizontal="left" vertical="center" wrapText="1"/>
    </xf>
    <xf numFmtId="197" fontId="6" fillId="33" borderId="10" xfId="60" applyNumberFormat="1" applyFont="1" applyFill="1" applyBorder="1" applyAlignment="1">
      <alignment horizontal="left" vertical="center" wrapText="1"/>
    </xf>
    <xf numFmtId="197" fontId="63" fillId="0" borderId="10" xfId="60" applyNumberFormat="1" applyFont="1" applyBorder="1" applyAlignment="1">
      <alignment horizontal="center" vertical="center"/>
    </xf>
    <xf numFmtId="197" fontId="63" fillId="0" borderId="10" xfId="6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left" vertical="top" wrapText="1"/>
    </xf>
    <xf numFmtId="195" fontId="8" fillId="33" borderId="10" xfId="60" applyFont="1" applyFill="1" applyBorder="1" applyAlignment="1">
      <alignment vertical="center" wrapText="1"/>
    </xf>
    <xf numFmtId="195" fontId="8" fillId="0" borderId="10" xfId="60" applyFont="1" applyFill="1" applyBorder="1" applyAlignment="1">
      <alignment vertical="center" wrapText="1"/>
    </xf>
    <xf numFmtId="195" fontId="8" fillId="33" borderId="10" xfId="60" applyFont="1" applyFill="1" applyBorder="1" applyAlignment="1">
      <alignment horizontal="center" vertical="center" wrapText="1"/>
    </xf>
    <xf numFmtId="196" fontId="11" fillId="0" borderId="10" xfId="6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left" vertical="top" wrapText="1"/>
    </xf>
    <xf numFmtId="196" fontId="8" fillId="0" borderId="10" xfId="60" applyNumberFormat="1" applyFont="1" applyFill="1" applyBorder="1" applyAlignment="1">
      <alignment horizontal="left" vertical="center" wrapText="1"/>
    </xf>
    <xf numFmtId="196" fontId="8" fillId="33" borderId="10" xfId="6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197" fontId="8" fillId="0" borderId="13" xfId="6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14" fontId="62" fillId="0" borderId="0" xfId="0" applyNumberFormat="1" applyFont="1" applyAlignment="1">
      <alignment horizontal="center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justify" vertical="justify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4" borderId="2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4" borderId="19" xfId="0" applyFont="1" applyFill="1" applyBorder="1" applyAlignment="1">
      <alignment horizontal="left" vertical="top" wrapText="1"/>
    </xf>
    <xf numFmtId="0" fontId="6" fillId="34" borderId="21" xfId="0" applyFont="1" applyFill="1" applyBorder="1" applyAlignment="1">
      <alignment horizontal="left" vertical="top" wrapText="1"/>
    </xf>
    <xf numFmtId="0" fontId="6" fillId="34" borderId="23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view="pageBreakPreview" zoomScale="40" zoomScaleNormal="73" zoomScaleSheetLayoutView="40" zoomScalePageLayoutView="0" workbookViewId="0" topLeftCell="A10">
      <selection activeCell="C20" sqref="C20:D20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35" bestFit="1" customWidth="1"/>
    <col min="4" max="4" width="50.8515625" style="35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31.28125" style="0" customWidth="1"/>
    <col min="10" max="10" width="31.140625" style="53" customWidth="1"/>
    <col min="11" max="11" width="30.57421875" style="53" customWidth="1"/>
    <col min="12" max="12" width="48.57421875" style="0" customWidth="1"/>
    <col min="13" max="13" width="10.28125" style="41" customWidth="1"/>
    <col min="14" max="14" width="20.57421875" style="0" customWidth="1"/>
    <col min="15" max="15" width="12.00390625" style="0" bestFit="1" customWidth="1"/>
  </cols>
  <sheetData>
    <row r="1" spans="1:15" ht="23.25">
      <c r="A1" s="5"/>
      <c r="B1" s="6"/>
      <c r="C1" s="6"/>
      <c r="D1" s="6"/>
      <c r="E1" s="6"/>
      <c r="F1" s="6"/>
      <c r="G1" s="6"/>
      <c r="H1" s="6"/>
      <c r="I1" s="6"/>
      <c r="J1" s="47"/>
      <c r="K1" s="47"/>
      <c r="L1" s="7"/>
      <c r="M1" s="38"/>
      <c r="N1" s="8"/>
      <c r="O1" s="8"/>
    </row>
    <row r="2" spans="1:15" ht="30" customHeight="1">
      <c r="A2" s="5"/>
      <c r="B2" s="6"/>
      <c r="C2" s="6"/>
      <c r="D2" s="6"/>
      <c r="E2" s="6"/>
      <c r="F2" s="6"/>
      <c r="G2" s="6"/>
      <c r="H2" s="6"/>
      <c r="I2" s="6"/>
      <c r="J2" s="47"/>
      <c r="K2" s="48"/>
      <c r="L2" s="132" t="s">
        <v>23</v>
      </c>
      <c r="M2" s="132"/>
      <c r="N2" s="8"/>
      <c r="O2" s="8"/>
    </row>
    <row r="3" spans="1:15" ht="222" customHeight="1">
      <c r="A3" s="5"/>
      <c r="B3" s="6"/>
      <c r="C3" s="6"/>
      <c r="D3" s="6"/>
      <c r="E3" s="6"/>
      <c r="F3" s="6"/>
      <c r="G3" s="6"/>
      <c r="H3" s="6"/>
      <c r="I3" s="6"/>
      <c r="J3" s="49" t="s">
        <v>11</v>
      </c>
      <c r="K3" s="133" t="s">
        <v>25</v>
      </c>
      <c r="L3" s="133"/>
      <c r="M3" s="38"/>
      <c r="N3" s="8"/>
      <c r="O3" s="8"/>
    </row>
    <row r="4" spans="1:15" ht="34.5" customHeight="1">
      <c r="A4" s="5"/>
      <c r="B4" s="6"/>
      <c r="C4" s="6"/>
      <c r="D4" s="6"/>
      <c r="E4" s="6"/>
      <c r="F4" s="6"/>
      <c r="G4" s="6"/>
      <c r="H4" s="6"/>
      <c r="I4" s="6"/>
      <c r="J4" s="49"/>
      <c r="K4" s="132" t="s">
        <v>40</v>
      </c>
      <c r="L4" s="132"/>
      <c r="M4" s="38"/>
      <c r="N4" s="8"/>
      <c r="O4" s="8"/>
    </row>
    <row r="5" spans="1:15" ht="37.5" customHeight="1">
      <c r="A5" s="5"/>
      <c r="B5" s="6"/>
      <c r="C5" s="6"/>
      <c r="D5" s="6"/>
      <c r="E5" s="6"/>
      <c r="F5" s="6"/>
      <c r="G5" s="6"/>
      <c r="H5" s="6"/>
      <c r="I5" s="6"/>
      <c r="J5" s="138"/>
      <c r="K5" s="139"/>
      <c r="L5" s="139"/>
      <c r="M5" s="38"/>
      <c r="N5" s="8"/>
      <c r="O5" s="8"/>
    </row>
    <row r="6" spans="1:15" ht="24.75" customHeight="1">
      <c r="A6" s="5"/>
      <c r="B6" s="6"/>
      <c r="C6" s="6"/>
      <c r="D6" s="6"/>
      <c r="E6" s="6"/>
      <c r="F6" s="6"/>
      <c r="G6" s="6"/>
      <c r="H6" s="6"/>
      <c r="I6" s="6"/>
      <c r="J6" s="134"/>
      <c r="K6" s="135"/>
      <c r="L6" s="9"/>
      <c r="M6" s="38"/>
      <c r="N6" s="8"/>
      <c r="O6" s="8"/>
    </row>
    <row r="7" spans="1:15" s="2" customFormat="1" ht="40.5" customHeight="1">
      <c r="A7" s="10"/>
      <c r="B7" s="140" t="s">
        <v>26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38"/>
      <c r="N7" s="11"/>
      <c r="O7" s="11"/>
    </row>
    <row r="8" spans="1:15" ht="23.25" customHeight="1">
      <c r="A8" s="12"/>
      <c r="B8" s="13"/>
      <c r="C8" s="13"/>
      <c r="D8" s="13"/>
      <c r="E8" s="13"/>
      <c r="F8" s="13"/>
      <c r="G8" s="14"/>
      <c r="H8" s="13"/>
      <c r="I8" s="13"/>
      <c r="J8" s="50"/>
      <c r="K8" s="50"/>
      <c r="L8" s="13"/>
      <c r="M8" s="38"/>
      <c r="N8" s="8"/>
      <c r="O8" s="8"/>
    </row>
    <row r="9" spans="1:15" s="1" customFormat="1" ht="78" customHeight="1">
      <c r="A9" s="116" t="s">
        <v>0</v>
      </c>
      <c r="B9" s="116" t="s">
        <v>1</v>
      </c>
      <c r="C9" s="116" t="s">
        <v>2</v>
      </c>
      <c r="D9" s="116"/>
      <c r="E9" s="116" t="s">
        <v>3</v>
      </c>
      <c r="F9" s="116"/>
      <c r="G9" s="116" t="s">
        <v>4</v>
      </c>
      <c r="H9" s="116" t="s">
        <v>5</v>
      </c>
      <c r="I9" s="116" t="s">
        <v>18</v>
      </c>
      <c r="J9" s="116"/>
      <c r="K9" s="116"/>
      <c r="L9" s="116" t="s">
        <v>9</v>
      </c>
      <c r="M9" s="38"/>
      <c r="N9" s="15"/>
      <c r="O9" s="16"/>
    </row>
    <row r="10" spans="1:15" ht="22.5">
      <c r="A10" s="116"/>
      <c r="B10" s="116"/>
      <c r="C10" s="116"/>
      <c r="D10" s="116"/>
      <c r="E10" s="116"/>
      <c r="F10" s="116"/>
      <c r="G10" s="116"/>
      <c r="H10" s="116"/>
      <c r="I10" s="17">
        <v>2020</v>
      </c>
      <c r="J10" s="51">
        <v>2021</v>
      </c>
      <c r="K10" s="51">
        <v>2022</v>
      </c>
      <c r="L10" s="116"/>
      <c r="M10" s="38"/>
      <c r="N10" s="18"/>
      <c r="O10" s="8"/>
    </row>
    <row r="11" spans="1:15" ht="22.5">
      <c r="A11" s="17">
        <v>1</v>
      </c>
      <c r="B11" s="17">
        <v>2</v>
      </c>
      <c r="C11" s="116">
        <v>3</v>
      </c>
      <c r="D11" s="116"/>
      <c r="E11" s="116">
        <v>4</v>
      </c>
      <c r="F11" s="116"/>
      <c r="G11" s="17">
        <v>5</v>
      </c>
      <c r="H11" s="17">
        <v>6</v>
      </c>
      <c r="I11" s="17">
        <v>7</v>
      </c>
      <c r="J11" s="51">
        <v>8</v>
      </c>
      <c r="K11" s="51">
        <v>9</v>
      </c>
      <c r="L11" s="17">
        <v>10</v>
      </c>
      <c r="M11" s="38"/>
      <c r="N11" s="18"/>
      <c r="O11" s="8"/>
    </row>
    <row r="12" spans="1:15" ht="22.5">
      <c r="A12" s="141" t="s">
        <v>14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38"/>
      <c r="N12" s="18"/>
      <c r="O12" s="8"/>
    </row>
    <row r="13" spans="1:15" ht="102" customHeight="1">
      <c r="A13" s="136" t="s">
        <v>6</v>
      </c>
      <c r="B13" s="136" t="s">
        <v>28</v>
      </c>
      <c r="C13" s="121" t="s">
        <v>22</v>
      </c>
      <c r="D13" s="121"/>
      <c r="E13" s="116" t="s">
        <v>19</v>
      </c>
      <c r="F13" s="116"/>
      <c r="G13" s="118" t="s">
        <v>7</v>
      </c>
      <c r="H13" s="19" t="s">
        <v>29</v>
      </c>
      <c r="I13" s="65">
        <f>13533.07+37.2</f>
        <v>13570.27</v>
      </c>
      <c r="J13" s="66"/>
      <c r="K13" s="67"/>
      <c r="L13" s="112" t="s">
        <v>27</v>
      </c>
      <c r="M13" s="38"/>
      <c r="N13" s="8"/>
      <c r="O13" s="8"/>
    </row>
    <row r="14" spans="1:15" ht="79.5" customHeight="1">
      <c r="A14" s="136"/>
      <c r="B14" s="136"/>
      <c r="C14" s="121"/>
      <c r="D14" s="121"/>
      <c r="E14" s="116"/>
      <c r="F14" s="116"/>
      <c r="G14" s="119"/>
      <c r="H14" s="19" t="s">
        <v>24</v>
      </c>
      <c r="I14" s="65"/>
      <c r="J14" s="66">
        <f>9692.277+73.22+2700+1500</f>
        <v>13965.497</v>
      </c>
      <c r="K14" s="67"/>
      <c r="L14" s="113"/>
      <c r="M14" s="38"/>
      <c r="N14" s="8"/>
      <c r="O14" s="8"/>
    </row>
    <row r="15" spans="1:15" ht="106.5" customHeight="1">
      <c r="A15" s="136"/>
      <c r="B15" s="136"/>
      <c r="C15" s="121"/>
      <c r="D15" s="121"/>
      <c r="E15" s="116"/>
      <c r="F15" s="116"/>
      <c r="G15" s="120"/>
      <c r="H15" s="19" t="s">
        <v>10</v>
      </c>
      <c r="I15" s="65">
        <v>19641.6</v>
      </c>
      <c r="J15" s="52">
        <v>18712.4</v>
      </c>
      <c r="K15" s="52"/>
      <c r="L15" s="114"/>
      <c r="M15" s="38"/>
      <c r="N15" s="8"/>
      <c r="O15" s="8"/>
    </row>
    <row r="16" spans="1:15" ht="77.25" customHeight="1">
      <c r="A16" s="136"/>
      <c r="B16" s="136"/>
      <c r="C16" s="121"/>
      <c r="D16" s="121"/>
      <c r="E16" s="116"/>
      <c r="F16" s="116"/>
      <c r="G16" s="118" t="s">
        <v>15</v>
      </c>
      <c r="H16" s="19" t="s">
        <v>29</v>
      </c>
      <c r="I16" s="52">
        <v>131.63</v>
      </c>
      <c r="J16" s="52"/>
      <c r="K16" s="52"/>
      <c r="L16" s="114"/>
      <c r="M16" s="38"/>
      <c r="N16" s="8"/>
      <c r="O16" s="8"/>
    </row>
    <row r="17" spans="1:15" ht="39.75" customHeight="1">
      <c r="A17" s="137"/>
      <c r="B17" s="137"/>
      <c r="C17" s="121"/>
      <c r="D17" s="121"/>
      <c r="E17" s="116"/>
      <c r="F17" s="116"/>
      <c r="G17" s="120"/>
      <c r="H17" s="19" t="s">
        <v>24</v>
      </c>
      <c r="I17" s="52"/>
      <c r="J17" s="52">
        <v>170.84</v>
      </c>
      <c r="K17" s="52"/>
      <c r="L17" s="115"/>
      <c r="M17" s="38"/>
      <c r="N17" s="8"/>
      <c r="O17" s="8"/>
    </row>
    <row r="18" spans="1:15" ht="119.25" customHeight="1">
      <c r="A18" s="82" t="s">
        <v>41</v>
      </c>
      <c r="B18" s="82" t="s">
        <v>42</v>
      </c>
      <c r="C18" s="142" t="s">
        <v>43</v>
      </c>
      <c r="D18" s="99"/>
      <c r="E18" s="100" t="s">
        <v>44</v>
      </c>
      <c r="F18" s="101"/>
      <c r="G18" s="19" t="s">
        <v>45</v>
      </c>
      <c r="H18" s="19" t="s">
        <v>24</v>
      </c>
      <c r="I18" s="52"/>
      <c r="J18" s="52">
        <v>1694</v>
      </c>
      <c r="K18" s="52">
        <v>5000</v>
      </c>
      <c r="L18" s="97" t="s">
        <v>46</v>
      </c>
      <c r="M18" s="38"/>
      <c r="N18" s="8"/>
      <c r="O18" s="8"/>
    </row>
    <row r="19" spans="1:15" ht="119.25" customHeight="1">
      <c r="A19" s="87"/>
      <c r="B19" s="87"/>
      <c r="C19" s="143" t="s">
        <v>47</v>
      </c>
      <c r="D19" s="144"/>
      <c r="E19" s="104">
        <v>2021</v>
      </c>
      <c r="F19" s="105"/>
      <c r="G19" s="25" t="s">
        <v>45</v>
      </c>
      <c r="H19" s="25" t="s">
        <v>49</v>
      </c>
      <c r="I19" s="96"/>
      <c r="J19" s="96">
        <v>3149.56</v>
      </c>
      <c r="K19" s="96"/>
      <c r="L19" s="85" t="s">
        <v>50</v>
      </c>
      <c r="M19" s="38"/>
      <c r="N19" s="8"/>
      <c r="O19" s="8"/>
    </row>
    <row r="20" spans="1:15" ht="118.5" customHeight="1">
      <c r="A20" s="88"/>
      <c r="B20" s="88"/>
      <c r="C20" s="98" t="s">
        <v>48</v>
      </c>
      <c r="D20" s="99"/>
      <c r="E20" s="100">
        <v>2021</v>
      </c>
      <c r="F20" s="101"/>
      <c r="G20" s="25" t="s">
        <v>45</v>
      </c>
      <c r="H20" s="19" t="s">
        <v>24</v>
      </c>
      <c r="I20" s="52"/>
      <c r="J20" s="52">
        <v>49.9</v>
      </c>
      <c r="K20" s="52"/>
      <c r="L20" s="85" t="s">
        <v>51</v>
      </c>
      <c r="M20" s="38"/>
      <c r="N20" s="8"/>
      <c r="O20" s="8"/>
    </row>
    <row r="21" spans="1:15" ht="93" customHeight="1">
      <c r="A21" s="30"/>
      <c r="B21" s="37" t="s">
        <v>12</v>
      </c>
      <c r="C21" s="117"/>
      <c r="D21" s="117"/>
      <c r="E21" s="116"/>
      <c r="F21" s="116"/>
      <c r="G21" s="33"/>
      <c r="H21" s="17"/>
      <c r="I21" s="68">
        <v>86623.45909999996</v>
      </c>
      <c r="J21" s="63">
        <v>187686.56399999998</v>
      </c>
      <c r="K21" s="63">
        <v>165594.957</v>
      </c>
      <c r="L21" s="20"/>
      <c r="M21" s="39"/>
      <c r="N21" s="8"/>
      <c r="O21" s="8"/>
    </row>
    <row r="22" spans="1:15" ht="58.5" customHeight="1">
      <c r="A22" s="26"/>
      <c r="B22" s="108" t="s">
        <v>13</v>
      </c>
      <c r="C22" s="110" t="s">
        <v>20</v>
      </c>
      <c r="D22" s="111"/>
      <c r="E22" s="23"/>
      <c r="F22" s="24"/>
      <c r="G22" s="25"/>
      <c r="H22" s="17"/>
      <c r="I22" s="69">
        <v>6317.7491</v>
      </c>
      <c r="J22" s="64">
        <v>25122.007000000005</v>
      </c>
      <c r="K22" s="64">
        <v>38590</v>
      </c>
      <c r="L22" s="27"/>
      <c r="M22" s="39"/>
      <c r="N22" s="8"/>
      <c r="O22" s="8"/>
    </row>
    <row r="23" spans="1:15" ht="51" customHeight="1">
      <c r="A23" s="37"/>
      <c r="B23" s="109"/>
      <c r="C23" s="110" t="s">
        <v>21</v>
      </c>
      <c r="D23" s="111"/>
      <c r="E23" s="100"/>
      <c r="F23" s="101"/>
      <c r="G23" s="25"/>
      <c r="H23" s="17"/>
      <c r="I23" s="69">
        <v>80174.08</v>
      </c>
      <c r="J23" s="64">
        <v>162393.717</v>
      </c>
      <c r="K23" s="64">
        <v>108016.52</v>
      </c>
      <c r="L23" s="26"/>
      <c r="M23" s="39"/>
      <c r="N23" s="8"/>
      <c r="O23" s="8"/>
    </row>
    <row r="24" spans="1:15" ht="46.5" customHeight="1">
      <c r="A24" s="30"/>
      <c r="B24" s="31"/>
      <c r="C24" s="110" t="s">
        <v>15</v>
      </c>
      <c r="D24" s="111"/>
      <c r="E24" s="23"/>
      <c r="F24" s="24"/>
      <c r="G24" s="25"/>
      <c r="H24" s="17"/>
      <c r="I24" s="69">
        <v>131.63</v>
      </c>
      <c r="J24" s="64">
        <v>170.84</v>
      </c>
      <c r="K24" s="64"/>
      <c r="L24" s="26"/>
      <c r="M24" s="39"/>
      <c r="N24" s="8"/>
      <c r="O24" s="8"/>
    </row>
    <row r="25" spans="1:15" ht="29.25" customHeight="1">
      <c r="A25" s="100" t="s">
        <v>52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01"/>
      <c r="M25" s="39"/>
      <c r="N25" s="8"/>
      <c r="O25" s="8"/>
    </row>
    <row r="26" spans="1:15" ht="321" customHeight="1">
      <c r="A26" s="82" t="s">
        <v>53</v>
      </c>
      <c r="B26" s="82" t="s">
        <v>57</v>
      </c>
      <c r="C26" s="98" t="s">
        <v>54</v>
      </c>
      <c r="D26" s="99"/>
      <c r="E26" s="100">
        <v>2021</v>
      </c>
      <c r="F26" s="101"/>
      <c r="G26" s="19" t="s">
        <v>55</v>
      </c>
      <c r="H26" s="19" t="s">
        <v>24</v>
      </c>
      <c r="I26" s="69"/>
      <c r="J26" s="63">
        <v>5300</v>
      </c>
      <c r="K26" s="64"/>
      <c r="L26" s="83" t="s">
        <v>56</v>
      </c>
      <c r="M26" s="39"/>
      <c r="N26" s="8"/>
      <c r="O26" s="8"/>
    </row>
    <row r="27" spans="1:15" ht="123.75" customHeight="1">
      <c r="A27" s="137" t="s">
        <v>58</v>
      </c>
      <c r="B27" s="137" t="s">
        <v>59</v>
      </c>
      <c r="C27" s="146" t="s">
        <v>60</v>
      </c>
      <c r="D27" s="147"/>
      <c r="E27" s="102" t="s">
        <v>19</v>
      </c>
      <c r="F27" s="103"/>
      <c r="G27" s="106" t="s">
        <v>61</v>
      </c>
      <c r="H27" s="84" t="s">
        <v>29</v>
      </c>
      <c r="I27" s="68">
        <v>450</v>
      </c>
      <c r="J27" s="63"/>
      <c r="K27" s="64"/>
      <c r="L27" s="108" t="s">
        <v>62</v>
      </c>
      <c r="M27" s="39"/>
      <c r="N27" s="8"/>
      <c r="O27" s="8"/>
    </row>
    <row r="28" spans="1:15" ht="95.25" customHeight="1">
      <c r="A28" s="145"/>
      <c r="B28" s="145"/>
      <c r="C28" s="143"/>
      <c r="D28" s="144"/>
      <c r="E28" s="104"/>
      <c r="F28" s="105"/>
      <c r="G28" s="107"/>
      <c r="H28" s="19" t="s">
        <v>24</v>
      </c>
      <c r="I28" s="69"/>
      <c r="J28" s="63">
        <v>650.5</v>
      </c>
      <c r="K28" s="64"/>
      <c r="L28" s="109"/>
      <c r="M28" s="39"/>
      <c r="N28" s="8"/>
      <c r="O28" s="8"/>
    </row>
    <row r="29" spans="1:15" ht="221.25" customHeight="1">
      <c r="A29" s="82" t="s">
        <v>63</v>
      </c>
      <c r="B29" s="82" t="s">
        <v>64</v>
      </c>
      <c r="C29" s="98" t="s">
        <v>65</v>
      </c>
      <c r="D29" s="99"/>
      <c r="E29" s="100" t="s">
        <v>44</v>
      </c>
      <c r="F29" s="101"/>
      <c r="G29" s="19" t="s">
        <v>61</v>
      </c>
      <c r="H29" s="19" t="s">
        <v>24</v>
      </c>
      <c r="I29" s="69"/>
      <c r="J29" s="63">
        <v>94.5</v>
      </c>
      <c r="K29" s="63">
        <v>310</v>
      </c>
      <c r="L29" s="89" t="s">
        <v>66</v>
      </c>
      <c r="M29" s="39"/>
      <c r="N29" s="8"/>
      <c r="O29" s="8"/>
    </row>
    <row r="30" spans="1:15" ht="95.25" customHeight="1">
      <c r="A30" s="82"/>
      <c r="B30" s="17" t="s">
        <v>67</v>
      </c>
      <c r="C30" s="98"/>
      <c r="D30" s="99"/>
      <c r="E30" s="100"/>
      <c r="F30" s="101"/>
      <c r="G30" s="19"/>
      <c r="H30" s="19"/>
      <c r="I30" s="68">
        <v>22548.304000000004</v>
      </c>
      <c r="J30" s="63">
        <v>11005.1</v>
      </c>
      <c r="K30" s="63">
        <v>15334</v>
      </c>
      <c r="L30" s="83"/>
      <c r="M30" s="39"/>
      <c r="N30" s="8"/>
      <c r="O30" s="8"/>
    </row>
    <row r="31" spans="1:15" ht="27" customHeight="1">
      <c r="A31" s="102" t="s">
        <v>30</v>
      </c>
      <c r="B31" s="128"/>
      <c r="C31" s="129"/>
      <c r="D31" s="129"/>
      <c r="E31" s="129"/>
      <c r="F31" s="129"/>
      <c r="G31" s="129"/>
      <c r="H31" s="129"/>
      <c r="I31" s="129"/>
      <c r="J31" s="129"/>
      <c r="K31" s="129"/>
      <c r="L31" s="101"/>
      <c r="M31" s="39"/>
      <c r="N31" s="8"/>
      <c r="O31" s="8"/>
    </row>
    <row r="32" spans="1:15" ht="90" customHeight="1">
      <c r="A32" s="90" t="s">
        <v>68</v>
      </c>
      <c r="B32" s="86" t="s">
        <v>69</v>
      </c>
      <c r="C32" s="148" t="s">
        <v>70</v>
      </c>
      <c r="D32" s="147"/>
      <c r="E32" s="102" t="s">
        <v>72</v>
      </c>
      <c r="F32" s="103"/>
      <c r="G32" s="106" t="s">
        <v>15</v>
      </c>
      <c r="H32" s="19" t="s">
        <v>29</v>
      </c>
      <c r="I32" s="94">
        <v>20</v>
      </c>
      <c r="J32" s="63"/>
      <c r="K32" s="64"/>
      <c r="L32" s="108" t="s">
        <v>73</v>
      </c>
      <c r="M32" s="39"/>
      <c r="N32" s="8"/>
      <c r="O32" s="8"/>
    </row>
    <row r="33" spans="1:15" ht="106.5" customHeight="1">
      <c r="A33" s="91"/>
      <c r="B33" s="87"/>
      <c r="C33" s="149"/>
      <c r="D33" s="144"/>
      <c r="E33" s="104"/>
      <c r="F33" s="105"/>
      <c r="G33" s="107"/>
      <c r="H33" s="19" t="s">
        <v>24</v>
      </c>
      <c r="I33" s="69"/>
      <c r="J33" s="93">
        <v>29.2</v>
      </c>
      <c r="K33" s="93">
        <v>44</v>
      </c>
      <c r="L33" s="109"/>
      <c r="M33" s="39"/>
      <c r="N33" s="8"/>
      <c r="O33" s="8"/>
    </row>
    <row r="34" spans="1:15" ht="96.75" customHeight="1">
      <c r="A34" s="91"/>
      <c r="B34" s="87"/>
      <c r="C34" s="146" t="s">
        <v>71</v>
      </c>
      <c r="D34" s="147"/>
      <c r="E34" s="102">
        <v>2021</v>
      </c>
      <c r="F34" s="103"/>
      <c r="G34" s="106" t="s">
        <v>45</v>
      </c>
      <c r="H34" s="19" t="s">
        <v>24</v>
      </c>
      <c r="I34" s="69"/>
      <c r="J34" s="63">
        <v>1406</v>
      </c>
      <c r="K34" s="64"/>
      <c r="L34" s="108" t="s">
        <v>74</v>
      </c>
      <c r="M34" s="39"/>
      <c r="N34" s="8"/>
      <c r="O34" s="8"/>
    </row>
    <row r="35" spans="1:15" ht="96" customHeight="1">
      <c r="A35" s="91"/>
      <c r="B35" s="87"/>
      <c r="C35" s="143"/>
      <c r="D35" s="144"/>
      <c r="E35" s="104"/>
      <c r="F35" s="105"/>
      <c r="G35" s="107"/>
      <c r="H35" s="19" t="s">
        <v>75</v>
      </c>
      <c r="I35" s="69"/>
      <c r="J35" s="63">
        <v>630</v>
      </c>
      <c r="K35" s="64"/>
      <c r="L35" s="109"/>
      <c r="M35" s="39"/>
      <c r="N35" s="8"/>
      <c r="O35" s="8"/>
    </row>
    <row r="36" spans="1:15" ht="186.75" customHeight="1">
      <c r="A36" s="92"/>
      <c r="B36" s="88"/>
      <c r="C36" s="98" t="s">
        <v>76</v>
      </c>
      <c r="D36" s="99"/>
      <c r="E36" s="100">
        <v>2021</v>
      </c>
      <c r="F36" s="101"/>
      <c r="G36" s="25" t="s">
        <v>15</v>
      </c>
      <c r="H36" s="19" t="s">
        <v>24</v>
      </c>
      <c r="I36" s="69"/>
      <c r="J36" s="63">
        <v>10.8</v>
      </c>
      <c r="K36" s="64"/>
      <c r="L36" s="31" t="s">
        <v>77</v>
      </c>
      <c r="M36" s="39"/>
      <c r="N36" s="8"/>
      <c r="O36" s="8"/>
    </row>
    <row r="37" spans="1:15" ht="294" customHeight="1">
      <c r="A37" s="76" t="s">
        <v>31</v>
      </c>
      <c r="B37" s="76" t="s">
        <v>39</v>
      </c>
      <c r="C37" s="98" t="s">
        <v>32</v>
      </c>
      <c r="D37" s="99"/>
      <c r="E37" s="100">
        <v>2021</v>
      </c>
      <c r="F37" s="101"/>
      <c r="G37" s="19" t="s">
        <v>7</v>
      </c>
      <c r="H37" s="19" t="s">
        <v>24</v>
      </c>
      <c r="I37" s="65"/>
      <c r="J37" s="81">
        <v>150</v>
      </c>
      <c r="K37" s="67"/>
      <c r="L37" s="72" t="s">
        <v>38</v>
      </c>
      <c r="M37" s="38"/>
      <c r="N37" s="8"/>
      <c r="O37" s="8"/>
    </row>
    <row r="38" spans="1:15" ht="66.75" customHeight="1">
      <c r="A38" s="17"/>
      <c r="B38" s="106" t="s">
        <v>13</v>
      </c>
      <c r="C38" s="110" t="s">
        <v>33</v>
      </c>
      <c r="D38" s="111"/>
      <c r="E38" s="100"/>
      <c r="F38" s="101"/>
      <c r="G38" s="19"/>
      <c r="H38" s="19"/>
      <c r="I38" s="78">
        <v>95</v>
      </c>
      <c r="J38" s="79">
        <v>431</v>
      </c>
      <c r="K38" s="79">
        <v>434</v>
      </c>
      <c r="L38" s="20"/>
      <c r="M38" s="39"/>
      <c r="N38" s="8"/>
      <c r="O38" s="8"/>
    </row>
    <row r="39" spans="1:15" ht="58.5" customHeight="1" hidden="1">
      <c r="A39" s="26"/>
      <c r="B39" s="122"/>
      <c r="C39" s="110" t="s">
        <v>34</v>
      </c>
      <c r="D39" s="111"/>
      <c r="E39" s="100"/>
      <c r="F39" s="101"/>
      <c r="G39" s="19"/>
      <c r="H39" s="19"/>
      <c r="I39" s="78">
        <v>50</v>
      </c>
      <c r="J39" s="79">
        <v>82</v>
      </c>
      <c r="K39" s="79">
        <v>82</v>
      </c>
      <c r="L39" s="27"/>
      <c r="M39" s="39"/>
      <c r="N39" s="8"/>
      <c r="O39" s="8"/>
    </row>
    <row r="40" spans="1:15" ht="51" customHeight="1">
      <c r="A40" s="37"/>
      <c r="B40" s="122"/>
      <c r="C40" s="110" t="s">
        <v>35</v>
      </c>
      <c r="D40" s="111"/>
      <c r="E40" s="74"/>
      <c r="F40" s="75"/>
      <c r="G40" s="19"/>
      <c r="H40" s="19"/>
      <c r="I40" s="80" t="s">
        <v>37</v>
      </c>
      <c r="J40" s="78">
        <v>2036</v>
      </c>
      <c r="K40" s="80" t="s">
        <v>37</v>
      </c>
      <c r="L40" s="26"/>
      <c r="M40" s="39"/>
      <c r="N40" s="8"/>
      <c r="O40" s="8"/>
    </row>
    <row r="41" spans="1:15" ht="51" customHeight="1">
      <c r="A41" s="37"/>
      <c r="B41" s="107"/>
      <c r="C41" s="110" t="s">
        <v>21</v>
      </c>
      <c r="D41" s="111"/>
      <c r="E41" s="74"/>
      <c r="F41" s="75"/>
      <c r="G41" s="19"/>
      <c r="H41" s="19"/>
      <c r="I41" s="80" t="s">
        <v>37</v>
      </c>
      <c r="J41" s="78">
        <v>150</v>
      </c>
      <c r="K41" s="80" t="s">
        <v>37</v>
      </c>
      <c r="L41" s="26"/>
      <c r="M41" s="39"/>
      <c r="N41" s="8"/>
      <c r="O41" s="8"/>
    </row>
    <row r="42" spans="1:15" ht="46.5" customHeight="1">
      <c r="A42" s="30"/>
      <c r="B42" s="25" t="s">
        <v>36</v>
      </c>
      <c r="C42" s="77"/>
      <c r="D42" s="73"/>
      <c r="E42" s="23"/>
      <c r="F42" s="24"/>
      <c r="G42" s="19"/>
      <c r="H42" s="19"/>
      <c r="I42" s="78">
        <f>I38</f>
        <v>95</v>
      </c>
      <c r="J42" s="79">
        <f>J41+J40+82+J38</f>
        <v>2699</v>
      </c>
      <c r="K42" s="79">
        <f>82+K38</f>
        <v>516</v>
      </c>
      <c r="L42" s="26"/>
      <c r="M42" s="39"/>
      <c r="N42" s="8"/>
      <c r="O42" s="8"/>
    </row>
    <row r="43" spans="1:15" ht="48.75" customHeight="1">
      <c r="A43" s="19"/>
      <c r="B43" s="20"/>
      <c r="C43" s="100" t="s">
        <v>8</v>
      </c>
      <c r="D43" s="101"/>
      <c r="E43" s="124"/>
      <c r="F43" s="125"/>
      <c r="G43" s="4"/>
      <c r="H43" s="19"/>
      <c r="I43" s="70">
        <v>109671.66309999999</v>
      </c>
      <c r="J43" s="71">
        <v>203190.664</v>
      </c>
      <c r="K43" s="71">
        <v>182391.957</v>
      </c>
      <c r="L43" s="33"/>
      <c r="M43" s="40"/>
      <c r="N43" s="8"/>
      <c r="O43" s="8"/>
    </row>
    <row r="44" spans="1:15" ht="48.75" customHeight="1" hidden="1">
      <c r="A44" s="19"/>
      <c r="B44" s="20"/>
      <c r="C44" s="124" t="s">
        <v>16</v>
      </c>
      <c r="D44" s="125"/>
      <c r="E44" s="124"/>
      <c r="F44" s="125"/>
      <c r="G44" s="19"/>
      <c r="H44" s="19"/>
      <c r="I44" s="22" t="e">
        <f>I46-#REF!-I15-#REF!</f>
        <v>#REF!</v>
      </c>
      <c r="J44" s="52" t="e">
        <f>J46-#REF!</f>
        <v>#REF!</v>
      </c>
      <c r="K44" s="52" t="e">
        <f>K46-#REF!</f>
        <v>#REF!</v>
      </c>
      <c r="L44" s="21"/>
      <c r="M44" s="40"/>
      <c r="N44" s="8"/>
      <c r="O44" s="8"/>
    </row>
    <row r="45" spans="1:12" ht="77.25" customHeight="1" hidden="1">
      <c r="A45" s="36"/>
      <c r="B45" s="34"/>
      <c r="C45" s="124" t="s">
        <v>17</v>
      </c>
      <c r="D45" s="125"/>
      <c r="E45" s="126"/>
      <c r="F45" s="127"/>
      <c r="G45" s="34"/>
      <c r="H45" s="34"/>
      <c r="I45" s="59" t="e">
        <f>I44-#REF!-I13-#REF!-I17</f>
        <v>#REF!</v>
      </c>
      <c r="J45" s="60" t="e">
        <f>J44-#REF!</f>
        <v>#REF!</v>
      </c>
      <c r="K45" s="60" t="e">
        <f>K44-#REF!</f>
        <v>#REF!</v>
      </c>
      <c r="L45" s="34"/>
    </row>
    <row r="46" spans="2:11" ht="42" customHeight="1">
      <c r="B46" s="32"/>
      <c r="I46" s="61"/>
      <c r="J46" s="62"/>
      <c r="K46" s="62"/>
    </row>
    <row r="47" spans="1:13" s="29" customFormat="1" ht="50.25" customHeight="1">
      <c r="A47" s="28"/>
      <c r="J47" s="54"/>
      <c r="K47" s="54"/>
      <c r="M47" s="41"/>
    </row>
    <row r="48" spans="1:12" s="42" customFormat="1" ht="33.75">
      <c r="A48" s="95" t="s">
        <v>78</v>
      </c>
      <c r="B48" s="95"/>
      <c r="C48" s="95"/>
      <c r="D48" s="58"/>
      <c r="E48" s="58"/>
      <c r="F48" s="58"/>
      <c r="G48" s="58"/>
      <c r="J48" s="55"/>
      <c r="K48" s="55"/>
      <c r="L48" s="43" t="s">
        <v>79</v>
      </c>
    </row>
    <row r="49" spans="1:12" s="45" customFormat="1" ht="38.25" customHeight="1">
      <c r="A49" s="44"/>
      <c r="B49" s="44"/>
      <c r="C49" s="44"/>
      <c r="D49" s="44"/>
      <c r="E49" s="44"/>
      <c r="F49" s="44"/>
      <c r="G49" s="44"/>
      <c r="J49" s="56"/>
      <c r="K49" s="56"/>
      <c r="L49" s="46"/>
    </row>
    <row r="50" spans="1:13" ht="31.5" customHeight="1">
      <c r="A50" s="57" t="s">
        <v>80</v>
      </c>
      <c r="B50" s="57"/>
      <c r="C50" s="57"/>
      <c r="D50" s="57"/>
      <c r="E50" s="57"/>
      <c r="F50" s="57"/>
      <c r="G50" s="57"/>
      <c r="L50" s="43"/>
      <c r="M50"/>
    </row>
    <row r="51" spans="2:13" ht="31.5" customHeight="1">
      <c r="B51" s="131">
        <v>44469</v>
      </c>
      <c r="C51" s="131"/>
      <c r="D51"/>
      <c r="M51"/>
    </row>
    <row r="52" spans="2:3" ht="24.75" customHeight="1">
      <c r="B52" s="130"/>
      <c r="C52" s="130"/>
    </row>
    <row r="53" spans="2:3" ht="30.75">
      <c r="B53" s="123"/>
      <c r="C53" s="123"/>
    </row>
  </sheetData>
  <sheetProtection/>
  <mergeCells count="79">
    <mergeCell ref="C29:D29"/>
    <mergeCell ref="E29:F29"/>
    <mergeCell ref="C30:D30"/>
    <mergeCell ref="E30:F30"/>
    <mergeCell ref="C32:D33"/>
    <mergeCell ref="C34:D35"/>
    <mergeCell ref="A25:L25"/>
    <mergeCell ref="C26:D26"/>
    <mergeCell ref="E26:F26"/>
    <mergeCell ref="A27:A28"/>
    <mergeCell ref="B27:B28"/>
    <mergeCell ref="C27:D28"/>
    <mergeCell ref="E27:F28"/>
    <mergeCell ref="G27:G28"/>
    <mergeCell ref="L27:L28"/>
    <mergeCell ref="C18:D18"/>
    <mergeCell ref="E18:F18"/>
    <mergeCell ref="C19:D19"/>
    <mergeCell ref="C20:D20"/>
    <mergeCell ref="E20:F20"/>
    <mergeCell ref="E19:F19"/>
    <mergeCell ref="A13:A17"/>
    <mergeCell ref="G16:G17"/>
    <mergeCell ref="B7:L7"/>
    <mergeCell ref="K4:L4"/>
    <mergeCell ref="A9:A10"/>
    <mergeCell ref="A12:L12"/>
    <mergeCell ref="L9:L10"/>
    <mergeCell ref="I9:K9"/>
    <mergeCell ref="C9:D10"/>
    <mergeCell ref="G9:G10"/>
    <mergeCell ref="B52:C52"/>
    <mergeCell ref="C44:D44"/>
    <mergeCell ref="B51:C51"/>
    <mergeCell ref="L2:M2"/>
    <mergeCell ref="K3:L3"/>
    <mergeCell ref="H9:H10"/>
    <mergeCell ref="C40:D40"/>
    <mergeCell ref="J6:K6"/>
    <mergeCell ref="B13:B17"/>
    <mergeCell ref="J5:L5"/>
    <mergeCell ref="C11:D11"/>
    <mergeCell ref="B53:C53"/>
    <mergeCell ref="C43:D43"/>
    <mergeCell ref="C45:D45"/>
    <mergeCell ref="E43:F43"/>
    <mergeCell ref="E44:F44"/>
    <mergeCell ref="C38:D38"/>
    <mergeCell ref="E38:F38"/>
    <mergeCell ref="E45:F45"/>
    <mergeCell ref="A31:L31"/>
    <mergeCell ref="C39:D39"/>
    <mergeCell ref="B9:B10"/>
    <mergeCell ref="G13:G15"/>
    <mergeCell ref="C13:D17"/>
    <mergeCell ref="B22:B23"/>
    <mergeCell ref="E11:F11"/>
    <mergeCell ref="E9:F10"/>
    <mergeCell ref="C24:D24"/>
    <mergeCell ref="E39:F39"/>
    <mergeCell ref="B38:B41"/>
    <mergeCell ref="C41:D41"/>
    <mergeCell ref="C37:D37"/>
    <mergeCell ref="E37:F37"/>
    <mergeCell ref="L13:L17"/>
    <mergeCell ref="E13:F17"/>
    <mergeCell ref="C23:D23"/>
    <mergeCell ref="E23:F23"/>
    <mergeCell ref="C21:D21"/>
    <mergeCell ref="E21:F21"/>
    <mergeCell ref="C22:D22"/>
    <mergeCell ref="C36:D36"/>
    <mergeCell ref="E36:F36"/>
    <mergeCell ref="E32:F33"/>
    <mergeCell ref="G32:G33"/>
    <mergeCell ref="L32:L33"/>
    <mergeCell ref="L34:L35"/>
    <mergeCell ref="E34:F35"/>
    <mergeCell ref="G34:G35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2" r:id="rId1"/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2021-09-30T11:11:36Z</dcterms:modified>
  <cp:category/>
  <cp:version/>
  <cp:contentType/>
  <cp:contentStatus/>
</cp:coreProperties>
</file>