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11985" tabRatio="259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'Лист1'!$A$1:$U$180</definedName>
  </definedNames>
  <calcPr fullCalcOnLoad="1"/>
</workbook>
</file>

<file path=xl/sharedStrings.xml><?xml version="1.0" encoding="utf-8"?>
<sst xmlns="http://schemas.openxmlformats.org/spreadsheetml/2006/main" count="215" uniqueCount="115">
  <si>
    <t>Періоди виконання Програми</t>
  </si>
  <si>
    <t>Обсяг витрат</t>
  </si>
  <si>
    <t>у тому числі кошти державного бюджету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</si>
  <si>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</si>
  <si>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</si>
  <si>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</si>
  <si>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</si>
  <si>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</si>
  <si>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</si>
  <si>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</si>
  <si>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обсяг видатків, тис. грн.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</si>
  <si>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</si>
  <si>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</si>
  <si>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</si>
  <si>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</si>
  <si>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</si>
  <si>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</si>
  <si>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</si>
  <si>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</si>
  <si>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</si>
  <si>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</si>
  <si>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</si>
  <si>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 xml:space="preserve">  </t>
  </si>
  <si>
    <t>Усього на виконання Програми, тис.грн.</t>
  </si>
  <si>
    <t>2020 рік (план)</t>
  </si>
  <si>
    <t>2021 рік (план)</t>
  </si>
  <si>
    <t>2022 рік (план)</t>
  </si>
  <si>
    <t>тис. грн.</t>
  </si>
  <si>
    <t>ТПКВКМБ  0160 "Керівництво і управління у відповідній сфері у містах (місті Києві), селищах, селах, об'єднаних територіальних громадах"</t>
  </si>
  <si>
    <t>кількість посадових осіб, задіяних в проекті, осіб</t>
  </si>
  <si>
    <t>Показники ефективності:</t>
  </si>
  <si>
    <t xml:space="preserve">відсоток  робочого часу посадових осіб, що витрачено на виконання завдань проекту,% </t>
  </si>
  <si>
    <t>середні витрати на модернізацію вентиляції, тис. грн/кв м</t>
  </si>
  <si>
    <t>кількість встановлених теплових модулів, од</t>
  </si>
  <si>
    <t>середньомісячна заробітна плата посадової особи за виконання завдань проекту (менеджер проекту), тис.грн/ос</t>
  </si>
  <si>
    <t>площа огороджуючих конструкцій (фасад, цоколь, фундамент, вікна, двері, покрівля), кв.м</t>
  </si>
  <si>
    <t>площа огороджуючих конструкцій, що планується модернізувати, кв.м</t>
  </si>
  <si>
    <t>середні витрати на термомодернізацію, тис. грн/кв м</t>
  </si>
  <si>
    <t>відсоток модернізації огороджуючих конструкцій, %</t>
  </si>
  <si>
    <t>площа приміщень, в яких проводиться модернізація системи вентиляції, кв.м</t>
  </si>
  <si>
    <t>витрати на установку теплового модуля, тис.грн.</t>
  </si>
  <si>
    <t>Заклади та установи галузі "Освіта"</t>
  </si>
  <si>
    <t xml:space="preserve">  Додаток 4           </t>
  </si>
  <si>
    <t>кількість встановлених освітлювальних приладів, од.</t>
  </si>
  <si>
    <t>кількість освітлювальних приладів всього, од.</t>
  </si>
  <si>
    <t>відсоток модернізації системи освітлення, %</t>
  </si>
  <si>
    <t>Захід 1.2 Реалізація проєкту "Підвищення енергоефективності в освітніх закладах м. Суми"</t>
  </si>
  <si>
    <t>О.М. Лисенко</t>
  </si>
  <si>
    <t>витрати на модернізацію системи енергопостачааня з влаштуванням світильників, тис. грн.</t>
  </si>
  <si>
    <t>у тому числі кошти бюджету ТГ</t>
  </si>
  <si>
    <t>Результативні показники виконання  завдань Програми підвищення енергоефективності в бюджетній сфері Сумської міської територіальної громади на 2020-2022 роки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</si>
  <si>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</si>
  <si>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Завдання 1. Реалізація інвестиційних проєктів</t>
  </si>
  <si>
    <t>кількість посадових осіб, задіяних в проекті (спеціаліст із закупівель, бухгалтер проєкту), осіб</t>
  </si>
  <si>
    <t>середньомісячна заробітна плата посадової особи за виконання завдань проєкту (спеціаліст із закупівель, бухгалтер проекту), тис.грн/ос</t>
  </si>
  <si>
    <t>у тому числі кошти бюджету ОТГ</t>
  </si>
  <si>
    <t>Відповідальний виконавець:  Департамент фінансів, економіки та інвестицій  Сумської міської ради</t>
  </si>
  <si>
    <t>Кількість розробленої документації:</t>
  </si>
  <si>
    <t xml:space="preserve">Завдання 17.  Підготовка до участі у  проєктах з енергоефективності в бюджетних закладах та установах Сумської міської територіальної громади </t>
  </si>
  <si>
    <t xml:space="preserve">Захід 17.1. Підготовка до участі у  проєктах з енергоефективності в бюджетних закладах та установах Сумської міської територіальної громади </t>
  </si>
  <si>
    <t>Інші заходи</t>
  </si>
  <si>
    <t xml:space="preserve">від 29 вересня 2021 року № 1591 -МР </t>
  </si>
  <si>
    <t>Секретар Сумської міської ради</t>
  </si>
  <si>
    <t>Олег РЄЗНІК</t>
  </si>
  <si>
    <t>Виконавець: Л.І. Співакова</t>
  </si>
  <si>
    <t xml:space="preserve">               30.09.2021 </t>
  </si>
  <si>
    <t>Завдання 2. Термомодернізація будівель</t>
  </si>
  <si>
    <t>Захід 2.3. Капітальний ремонт будівлі (утеплення фасаду) комунальної установи Сумська спеціалізована школа І-ІІІ ступенів № 2 ім. Д. Косаренка м. Суми, Сумської області</t>
  </si>
  <si>
    <t>Відповідальний виконавець: управління освіти і науки Сумської міської ради</t>
  </si>
  <si>
    <t>загальнаа площа фасаду, кв.м</t>
  </si>
  <si>
    <t>площа фасаду, що планується утеплити, кв м</t>
  </si>
  <si>
    <t>середні витрати на утеплення фасаду, тис. грн/кв м</t>
  </si>
  <si>
    <t>відсоток площі фасаду, що планується утеплити, %</t>
  </si>
  <si>
    <t>0617640</t>
  </si>
  <si>
    <t>2.24. Капітальний ремонт покрівлі з утепленням будівлі комунальної установи Сумська гімназія №1 м. Суми Сумської області, за адресою: вул. Засумська,3, м.Суми Сумської області</t>
  </si>
  <si>
    <t>ТПКВКМБ  7363 "Виконання інвестиційних проектів в рамках здійснення заходів щодо соціально-економічного розвитку окремих територій ", тис. грн.</t>
  </si>
  <si>
    <t>загальна площа покрівлі, кв м</t>
  </si>
  <si>
    <t>площа покрівлі, що планується утеплити, кв м</t>
  </si>
  <si>
    <t>середні витрати на утеплення покрівлі, тис. грн/кв м</t>
  </si>
  <si>
    <t>відсоток площі покрівлі, що планується утеплити %</t>
  </si>
  <si>
    <t>0617363</t>
  </si>
  <si>
    <t>2.25. Капітальний ремонт будівлі (утеплення фасаду) закладу дошкільної освіти (ясла-садок) №21 «Волошка» Сумської міської ради</t>
  </si>
  <si>
    <t>витрати на розробку проєктно-кошторисної документації, тис.грн.</t>
  </si>
  <si>
    <t>Установи галузі «Охорона здоров’я»</t>
  </si>
  <si>
    <t xml:space="preserve">Завдання 5. Термомодернізація будівель </t>
  </si>
  <si>
    <t>5.3. Капітальний ремонт (утеплення) будівлі жіночої консультації на об’єкті КНП "Клінічний пологовий будинок Пресвятої Діви Марії" СМР, що знаходиться за адресою: м.Суми, вул.Троїцька,20</t>
  </si>
  <si>
    <t>Відповідальний виконавець: управління охорони здоров'я Сумської міської ради</t>
  </si>
  <si>
    <t>середні витрати на отримання енергетичного секртифікату, тис.грн/од</t>
  </si>
  <si>
    <t>середні витрати на утеплення зовнішніх стін, тис. грн/кв м</t>
  </si>
  <si>
    <t>відсоток площі зовнішніх стін,  що планується утеплити, %</t>
  </si>
  <si>
    <t>0717640</t>
  </si>
  <si>
    <t>загальна площа огороджуючих конструкцій, кв м</t>
  </si>
  <si>
    <t>Завдання 6. Модернізація систем опалення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</si>
  <si>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</si>
  <si>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>кількість установлених теплових модулів, од.</t>
  </si>
  <si>
    <t>витрати на установку теплового модуля</t>
  </si>
  <si>
    <t>обсяг річної економії теплової енергії, МВтгод/рік</t>
  </si>
  <si>
    <t>Завдання 7. Впровадження автоматизованої системи дистанційного моніторингу енергоспоживання в бюджетній сфері</t>
  </si>
  <si>
    <t>7.1 Впровадження системи моніторингу споживання енергоресурсів будівель об’єктів  галузі "Охорона здоров'я"</t>
  </si>
  <si>
    <t>кількість об'єктів, в яких створюється система моніторингу, од</t>
  </si>
  <si>
    <t>Завдання 13. Реалізація Проекту "Впровадження Європейської Енергетичної відзнаки в Україні"</t>
  </si>
  <si>
    <t>13.2. Оплата усних та письмових послуг перекладача з англійської мови</t>
  </si>
  <si>
    <t>Відповідальний виконавець: департамент фінансів, економіки та інвестицій Сумської міської ради</t>
  </si>
  <si>
    <t>Показник затрат:</t>
  </si>
  <si>
    <t>обсяг видатків, тис.грн.</t>
  </si>
  <si>
    <t>письмовий переклад документів, кількість сторінок</t>
  </si>
  <si>
    <t>усний переклад, кількість годин</t>
  </si>
  <si>
    <t>середні витрати на послуги з письмового перекладу, тис.грн./од</t>
  </si>
  <si>
    <t>середні витрати на послуги з усного перекладу, тис.грн./год</t>
  </si>
  <si>
    <t>13.3. Капітальний ремонт будівлі (утеплення фасаду) комунальної установи Сумська спеціалізована школа І-ІІІ ступенів № 2 ім. Д. Косаренка м. Суми, Сумської області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</si>
  <si>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</si>
  <si>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0617700</t>
  </si>
  <si>
    <t>13.4. Оплата консультативних послуг з впровадження Європейської енергетичної відзнаки</t>
  </si>
  <si>
    <t>проведення консультацій, год</t>
  </si>
  <si>
    <t>середні витрати на консультаційні послуги, тис.грн./год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</si>
</sst>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_-* #,##0.0_₴_-;\-* #,##0.0_₴_-;_-* &quot;-&quot;??_₴_-;_-@_-"/>
    <numFmt numFmtId="184" formatCode="_-* #,##0.000_₴_-;\-* #,##0.000_₴_-;_-* &quot;-&quot;??_₴_-;_-@_-"/>
    <numFmt numFmtId="185" formatCode="_-* #,##0.0000_₴_-;\-* #,##0.0000_₴_-;_-* &quot;-&quot;??_₴_-;_-@_-"/>
    <numFmt numFmtId="186" formatCode="_-* #,##0_₴_-;\-* #,##0_₴_-;_-* &quot;-&quot;??_₴_-;_-@_-"/>
    <numFmt numFmtId="187" formatCode="_-* #,##0.0\ _₽_-;\-* #,##0.0\ _₽_-;_-* &quot;-&quot;?\ _₽_-;_-@_-"/>
    <numFmt numFmtId="188" formatCode="_-* #,##0.00\ _₽_-;\-* #,##0.00\ _₽_-;_-* &quot;-&quot;??\ _₽_-;_-@_-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0.00000"/>
    <numFmt numFmtId="196" formatCode="_-* #,##0.000\ _₽_-;\-* #,##0.000\ _₽_-;_-* &quot;-&quot;???\ _₽_-;_-@_-"/>
    <numFmt numFmtId="197" formatCode="0.000000000"/>
    <numFmt numFmtId="198" formatCode="0.00000000"/>
    <numFmt numFmtId="199" formatCode="0.0000000"/>
    <numFmt numFmtId="200" formatCode="0.000000"/>
    <numFmt numFmtId="201" formatCode="0.0000000000"/>
    <numFmt numFmtId="202" formatCode="0.00000000000"/>
    <numFmt numFmtId="203" formatCode="_-* #,##0.000\ _₴_-;\-* #,##0.000\ _₴_-;_-* &quot;-&quot;???\ _₴_-;_-@_-"/>
    <numFmt numFmtId="204" formatCode="_-* #,##0.00\ _₴_-;\-* #,##0.00\ _₴_-;_-* &quot;-&quot;??\ _₴_-;_-@_-"/>
    <numFmt numFmtId="205" formatCode="_-* #,##0.000\ _₽_-;\-* #,##0.000\ _₽_-;_-* &quot;-&quot;??\ _₽_-;_-@_-"/>
    <numFmt numFmtId="206" formatCode="_-* #,##0.0\ _₽_-;\-* #,##0.0\ _₽_-;_-* &quot;-&quot;??\ _₽_-;_-@_-"/>
    <numFmt numFmtId="207" formatCode="_-* #,##0\ _₽_-;\-* #,##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sz val="18"/>
      <name val="Times New Roman"/>
      <family val="1"/>
    </font>
    <font>
      <sz val="26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Arial"/>
      <family val="2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b/>
      <u val="single"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7" fillId="1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10" borderId="0" xfId="0" applyFont="1" applyFill="1" applyAlignment="1">
      <alignment/>
    </xf>
    <xf numFmtId="183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6" fontId="5" fillId="0" borderId="10" xfId="60" applyNumberFormat="1" applyFont="1" applyFill="1" applyBorder="1" applyAlignment="1">
      <alignment horizontal="center" vertical="center" wrapText="1"/>
    </xf>
    <xf numFmtId="181" fontId="5" fillId="0" borderId="10" xfId="60" applyFont="1" applyFill="1" applyBorder="1" applyAlignment="1">
      <alignment horizontal="center" vertical="center" wrapText="1"/>
    </xf>
    <xf numFmtId="181" fontId="5" fillId="0" borderId="11" xfId="6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8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81" fontId="4" fillId="0" borderId="10" xfId="60" applyFont="1" applyFill="1" applyBorder="1" applyAlignment="1">
      <alignment horizontal="center" vertical="center" wrapText="1"/>
    </xf>
    <xf numFmtId="181" fontId="4" fillId="0" borderId="11" xfId="60" applyFont="1" applyFill="1" applyBorder="1" applyAlignment="1">
      <alignment horizontal="justify" vertical="center" wrapText="1"/>
    </xf>
    <xf numFmtId="184" fontId="4" fillId="0" borderId="10" xfId="60" applyNumberFormat="1" applyFont="1" applyFill="1" applyBorder="1" applyAlignment="1">
      <alignment horizontal="center" vertical="center" wrapText="1"/>
    </xf>
    <xf numFmtId="184" fontId="4" fillId="0" borderId="10" xfId="60" applyNumberFormat="1" applyFont="1" applyFill="1" applyBorder="1" applyAlignment="1">
      <alignment horizontal="justify" vertical="center" wrapText="1"/>
    </xf>
    <xf numFmtId="181" fontId="4" fillId="0" borderId="10" xfId="60" applyFont="1" applyFill="1" applyBorder="1" applyAlignment="1">
      <alignment vertical="center" wrapText="1"/>
    </xf>
    <xf numFmtId="182" fontId="9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184" fontId="5" fillId="0" borderId="12" xfId="60" applyNumberFormat="1" applyFont="1" applyFill="1" applyBorder="1" applyAlignment="1">
      <alignment vertical="center" wrapText="1"/>
    </xf>
    <xf numFmtId="184" fontId="5" fillId="0" borderId="10" xfId="60" applyNumberFormat="1" applyFont="1" applyFill="1" applyBorder="1" applyAlignment="1">
      <alignment vertical="center" wrapText="1"/>
    </xf>
    <xf numFmtId="181" fontId="5" fillId="0" borderId="10" xfId="6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justify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10" borderId="15" xfId="0" applyFont="1" applyFill="1" applyBorder="1" applyAlignment="1">
      <alignment/>
    </xf>
    <xf numFmtId="0" fontId="7" fillId="1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center" textRotation="180" wrapText="1"/>
    </xf>
    <xf numFmtId="182" fontId="12" fillId="0" borderId="0" xfId="0" applyNumberFormat="1" applyFont="1" applyFill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/>
    </xf>
    <xf numFmtId="0" fontId="13" fillId="0" borderId="0" xfId="0" applyFont="1" applyFill="1" applyBorder="1" applyAlignment="1">
      <alignment horizontal="left" vertical="center" textRotation="180"/>
    </xf>
    <xf numFmtId="0" fontId="12" fillId="0" borderId="0" xfId="0" applyFont="1" applyFill="1" applyBorder="1" applyAlignment="1">
      <alignment horizontal="left" vertical="top" textRotation="180"/>
    </xf>
    <xf numFmtId="0" fontId="12" fillId="0" borderId="0" xfId="0" applyFont="1" applyFill="1" applyBorder="1" applyAlignment="1">
      <alignment horizontal="left" textRotation="180"/>
    </xf>
    <xf numFmtId="0" fontId="12" fillId="0" borderId="0" xfId="0" applyFont="1" applyFill="1" applyAlignment="1">
      <alignment horizontal="left" textRotation="180"/>
    </xf>
    <xf numFmtId="0" fontId="12" fillId="10" borderId="0" xfId="0" applyFont="1" applyFill="1" applyAlignment="1">
      <alignment horizontal="left" textRotation="180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 horizontal="center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 textRotation="180"/>
    </xf>
    <xf numFmtId="0" fontId="14" fillId="32" borderId="0" xfId="0" applyFont="1" applyFill="1" applyAlignment="1">
      <alignment textRotation="180"/>
    </xf>
    <xf numFmtId="0" fontId="16" fillId="32" borderId="0" xfId="0" applyFont="1" applyFill="1" applyAlignment="1">
      <alignment/>
    </xf>
    <xf numFmtId="14" fontId="14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18" fillId="32" borderId="0" xfId="0" applyFont="1" applyFill="1" applyAlignment="1">
      <alignment horizontal="center" vertical="center" textRotation="180"/>
    </xf>
    <xf numFmtId="0" fontId="16" fillId="32" borderId="0" xfId="0" applyFont="1" applyFill="1" applyAlignment="1">
      <alignment textRotation="180"/>
    </xf>
    <xf numFmtId="184" fontId="19" fillId="0" borderId="10" xfId="60" applyNumberFormat="1" applyFont="1" applyFill="1" applyBorder="1" applyAlignment="1">
      <alignment horizontal="justify" vertical="center" wrapText="1"/>
    </xf>
    <xf numFmtId="184" fontId="10" fillId="0" borderId="10" xfId="6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textRotation="180"/>
    </xf>
    <xf numFmtId="0" fontId="6" fillId="33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justify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vertical="center" wrapText="1"/>
    </xf>
    <xf numFmtId="182" fontId="5" fillId="32" borderId="10" xfId="0" applyNumberFormat="1" applyFont="1" applyFill="1" applyBorder="1" applyAlignment="1">
      <alignment horizontal="center" vertical="center" wrapText="1"/>
    </xf>
    <xf numFmtId="186" fontId="5" fillId="32" borderId="10" xfId="60" applyNumberFormat="1" applyFont="1" applyFill="1" applyBorder="1" applyAlignment="1">
      <alignment horizontal="center" vertical="center" wrapText="1"/>
    </xf>
    <xf numFmtId="183" fontId="5" fillId="32" borderId="10" xfId="60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right"/>
    </xf>
    <xf numFmtId="0" fontId="12" fillId="32" borderId="0" xfId="0" applyFont="1" applyFill="1" applyBorder="1" applyAlignment="1">
      <alignment horizontal="left" vertical="center" textRotation="180"/>
    </xf>
    <xf numFmtId="0" fontId="6" fillId="32" borderId="0" xfId="0" applyFont="1" applyFill="1" applyBorder="1" applyAlignment="1">
      <alignment/>
    </xf>
    <xf numFmtId="181" fontId="5" fillId="32" borderId="10" xfId="60" applyFont="1" applyFill="1" applyBorder="1" applyAlignment="1">
      <alignment horizontal="center" vertical="center" wrapText="1"/>
    </xf>
    <xf numFmtId="181" fontId="5" fillId="32" borderId="11" xfId="6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textRotation="180"/>
    </xf>
    <xf numFmtId="0" fontId="12" fillId="32" borderId="0" xfId="0" applyFont="1" applyFill="1" applyBorder="1" applyAlignment="1">
      <alignment horizontal="left" vertical="top" textRotation="180"/>
    </xf>
    <xf numFmtId="184" fontId="19" fillId="0" borderId="10" xfId="60" applyNumberFormat="1" applyFont="1" applyFill="1" applyBorder="1" applyAlignment="1">
      <alignment horizontal="center" vertical="center" wrapText="1"/>
    </xf>
    <xf numFmtId="184" fontId="5" fillId="0" borderId="10" xfId="6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184" fontId="4" fillId="0" borderId="10" xfId="0" applyNumberFormat="1" applyFont="1" applyFill="1" applyBorder="1" applyAlignment="1">
      <alignment horizontal="left" vertical="center" wrapText="1"/>
    </xf>
    <xf numFmtId="184" fontId="4" fillId="0" borderId="10" xfId="0" applyNumberFormat="1" applyFont="1" applyFill="1" applyBorder="1" applyAlignment="1">
      <alignment horizontal="justify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justify" vertical="center" wrapText="1"/>
    </xf>
    <xf numFmtId="0" fontId="12" fillId="14" borderId="0" xfId="0" applyFont="1" applyFill="1" applyBorder="1" applyAlignment="1">
      <alignment horizontal="left" vertical="center" textRotation="180"/>
    </xf>
    <xf numFmtId="0" fontId="6" fillId="14" borderId="0" xfId="0" applyFont="1" applyFill="1" applyAlignment="1">
      <alignment/>
    </xf>
    <xf numFmtId="0" fontId="5" fillId="32" borderId="10" xfId="0" applyFont="1" applyFill="1" applyBorder="1" applyAlignment="1">
      <alignment vertical="center" wrapText="1"/>
    </xf>
    <xf numFmtId="188" fontId="4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justify" vertical="center" wrapText="1"/>
    </xf>
    <xf numFmtId="0" fontId="4" fillId="32" borderId="11" xfId="0" applyFont="1" applyFill="1" applyBorder="1" applyAlignment="1">
      <alignment horizontal="justify" vertical="center" wrapText="1"/>
    </xf>
    <xf numFmtId="188" fontId="5" fillId="32" borderId="10" xfId="0" applyNumberFormat="1" applyFont="1" applyFill="1" applyBorder="1" applyAlignment="1">
      <alignment horizontal="center" vertical="center" wrapText="1"/>
    </xf>
    <xf numFmtId="207" fontId="4" fillId="32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32" borderId="22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32" borderId="23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14" fontId="14" fillId="32" borderId="0" xfId="0" applyNumberFormat="1" applyFont="1" applyFill="1" applyBorder="1" applyAlignment="1">
      <alignment horizontal="center"/>
    </xf>
    <xf numFmtId="0" fontId="11" fillId="32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7" fillId="32" borderId="0" xfId="0" applyFont="1" applyFill="1" applyAlignment="1">
      <alignment horizontal="right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14" fillId="32" borderId="0" xfId="0" applyFont="1" applyFill="1" applyAlignment="1">
      <alignment horizontal="left" wrapText="1"/>
    </xf>
    <xf numFmtId="0" fontId="14" fillId="32" borderId="0" xfId="0" applyFont="1" applyFill="1" applyAlignment="1">
      <alignment horizontal="right"/>
    </xf>
    <xf numFmtId="0" fontId="20" fillId="0" borderId="29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9"/>
  <sheetViews>
    <sheetView tabSelected="1" view="pageBreakPreview" zoomScale="40" zoomScaleNormal="55" zoomScaleSheetLayoutView="40" zoomScalePageLayoutView="0" workbookViewId="0" topLeftCell="A164">
      <selection activeCell="D172" sqref="D172"/>
    </sheetView>
  </sheetViews>
  <sheetFormatPr defaultColWidth="9.140625" defaultRowHeight="15"/>
  <cols>
    <col min="1" max="1" width="41.140625" style="1" customWidth="1"/>
    <col min="2" max="2" width="26.140625" style="1" customWidth="1"/>
    <col min="3" max="3" width="25.57421875" style="3" customWidth="1"/>
    <col min="4" max="4" width="23.140625" style="1" customWidth="1"/>
    <col min="5" max="5" width="25.28125" style="1" customWidth="1"/>
    <col min="6" max="6" width="20.28125" style="1" customWidth="1"/>
    <col min="7" max="7" width="25.28125" style="1" customWidth="1"/>
    <col min="8" max="8" width="28.7109375" style="18" customWidth="1"/>
    <col min="9" max="9" width="22.00390625" style="16" customWidth="1"/>
    <col min="10" max="10" width="25.140625" style="16" customWidth="1"/>
    <col min="11" max="11" width="14.7109375" style="1" customWidth="1"/>
    <col min="12" max="12" width="29.00390625" style="1" customWidth="1"/>
    <col min="13" max="13" width="27.57421875" style="3" customWidth="1"/>
    <col min="14" max="14" width="21.421875" style="1" customWidth="1"/>
    <col min="15" max="15" width="25.421875" style="1" customWidth="1"/>
    <col min="16" max="16" width="13.8515625" style="1" hidden="1" customWidth="1"/>
    <col min="17" max="18" width="9.57421875" style="1" hidden="1" customWidth="1"/>
    <col min="19" max="19" width="16.140625" style="1" hidden="1" customWidth="1"/>
    <col min="20" max="20" width="16.140625" style="1" customWidth="1"/>
    <col min="21" max="21" width="32.7109375" style="57" customWidth="1"/>
    <col min="22" max="22" width="6.8515625" style="74" customWidth="1"/>
    <col min="23" max="16384" width="9.140625" style="1" customWidth="1"/>
  </cols>
  <sheetData>
    <row r="1" spans="3:22" s="16" customFormat="1" ht="39" customHeight="1">
      <c r="C1" s="18"/>
      <c r="E1" s="17"/>
      <c r="H1" s="18"/>
      <c r="K1" s="19"/>
      <c r="M1" s="19"/>
      <c r="N1" s="19"/>
      <c r="O1" s="170" t="s">
        <v>42</v>
      </c>
      <c r="P1" s="170"/>
      <c r="Q1" s="170"/>
      <c r="R1" s="170"/>
      <c r="S1" s="170"/>
      <c r="T1" s="170"/>
      <c r="U1" s="170"/>
      <c r="V1" s="65"/>
    </row>
    <row r="2" spans="3:22" s="16" customFormat="1" ht="255" customHeight="1">
      <c r="C2" s="18"/>
      <c r="D2" s="17"/>
      <c r="E2" s="17"/>
      <c r="G2" s="17"/>
      <c r="H2" s="18"/>
      <c r="K2" s="20"/>
      <c r="L2" s="20"/>
      <c r="M2" s="21"/>
      <c r="N2" s="21"/>
      <c r="O2" s="171" t="s">
        <v>51</v>
      </c>
      <c r="P2" s="171"/>
      <c r="Q2" s="171"/>
      <c r="R2" s="171"/>
      <c r="S2" s="171"/>
      <c r="T2" s="171"/>
      <c r="U2" s="171"/>
      <c r="V2" s="64"/>
    </row>
    <row r="3" spans="3:22" s="16" customFormat="1" ht="30" customHeight="1">
      <c r="C3" s="18"/>
      <c r="D3" s="17"/>
      <c r="E3" s="17"/>
      <c r="G3" s="17"/>
      <c r="H3" s="18"/>
      <c r="K3" s="21" t="s">
        <v>21</v>
      </c>
      <c r="L3" s="20" t="s">
        <v>22</v>
      </c>
      <c r="M3" s="21"/>
      <c r="N3" s="21"/>
      <c r="O3" s="172" t="s">
        <v>61</v>
      </c>
      <c r="P3" s="172"/>
      <c r="Q3" s="172"/>
      <c r="R3" s="172"/>
      <c r="S3" s="172"/>
      <c r="T3" s="172"/>
      <c r="U3" s="172"/>
      <c r="V3" s="64"/>
    </row>
    <row r="4" spans="3:22" s="16" customFormat="1" ht="9.75" customHeight="1">
      <c r="C4" s="18"/>
      <c r="H4" s="18"/>
      <c r="M4" s="18"/>
      <c r="O4" s="22"/>
      <c r="P4" s="22"/>
      <c r="Q4" s="22"/>
      <c r="R4" s="22"/>
      <c r="S4" s="22"/>
      <c r="T4" s="22"/>
      <c r="U4" s="23"/>
      <c r="V4" s="66"/>
    </row>
    <row r="5" spans="3:22" s="16" customFormat="1" ht="6.75" customHeight="1">
      <c r="C5" s="18"/>
      <c r="H5" s="18"/>
      <c r="M5" s="18"/>
      <c r="O5" s="22"/>
      <c r="P5" s="22"/>
      <c r="Q5" s="22"/>
      <c r="R5" s="22"/>
      <c r="S5" s="22"/>
      <c r="T5" s="22"/>
      <c r="U5" s="23"/>
      <c r="V5" s="66"/>
    </row>
    <row r="6" spans="1:22" s="2" customFormat="1" ht="57.75" customHeight="1">
      <c r="A6" s="173" t="s">
        <v>50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67"/>
    </row>
    <row r="7" spans="3:22" s="2" customFormat="1" ht="52.5" customHeight="1" thickBot="1">
      <c r="C7" s="29"/>
      <c r="H7" s="15"/>
      <c r="M7" s="15"/>
      <c r="U7" s="49" t="s">
        <v>27</v>
      </c>
      <c r="V7" s="68"/>
    </row>
    <row r="8" spans="1:22" s="2" customFormat="1" ht="33" customHeight="1">
      <c r="A8" s="178" t="s">
        <v>16</v>
      </c>
      <c r="B8" s="164" t="s">
        <v>0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/>
      <c r="V8" s="68"/>
    </row>
    <row r="9" spans="1:22" s="2" customFormat="1" ht="23.25" customHeight="1">
      <c r="A9" s="167"/>
      <c r="B9" s="161" t="s">
        <v>24</v>
      </c>
      <c r="C9" s="162"/>
      <c r="D9" s="162"/>
      <c r="E9" s="162"/>
      <c r="F9" s="162"/>
      <c r="G9" s="30"/>
      <c r="H9" s="163" t="s">
        <v>25</v>
      </c>
      <c r="I9" s="153"/>
      <c r="J9" s="153"/>
      <c r="K9" s="147"/>
      <c r="L9" s="151"/>
      <c r="M9" s="163" t="s">
        <v>26</v>
      </c>
      <c r="N9" s="153"/>
      <c r="O9" s="153"/>
      <c r="P9" s="153"/>
      <c r="Q9" s="153"/>
      <c r="R9" s="153"/>
      <c r="S9" s="153"/>
      <c r="T9" s="153"/>
      <c r="U9" s="154"/>
      <c r="V9" s="69"/>
    </row>
    <row r="10" spans="1:22" s="2" customFormat="1" ht="78" customHeight="1">
      <c r="A10" s="167"/>
      <c r="B10" s="159" t="s">
        <v>14</v>
      </c>
      <c r="C10" s="167" t="s">
        <v>1</v>
      </c>
      <c r="D10" s="145" t="s">
        <v>55</v>
      </c>
      <c r="E10" s="145"/>
      <c r="F10" s="146" t="s">
        <v>4</v>
      </c>
      <c r="G10" s="151"/>
      <c r="H10" s="167" t="s">
        <v>1</v>
      </c>
      <c r="I10" s="145" t="s">
        <v>49</v>
      </c>
      <c r="J10" s="145"/>
      <c r="K10" s="146" t="s">
        <v>4</v>
      </c>
      <c r="L10" s="151"/>
      <c r="M10" s="167" t="s">
        <v>1</v>
      </c>
      <c r="N10" s="145" t="s">
        <v>49</v>
      </c>
      <c r="O10" s="145"/>
      <c r="P10" s="145" t="s">
        <v>2</v>
      </c>
      <c r="Q10" s="145"/>
      <c r="R10" s="146" t="s">
        <v>15</v>
      </c>
      <c r="S10" s="147"/>
      <c r="T10" s="146" t="s">
        <v>4</v>
      </c>
      <c r="U10" s="169"/>
      <c r="V10" s="69"/>
    </row>
    <row r="11" spans="1:23" s="2" customFormat="1" ht="113.25" customHeight="1" thickBot="1">
      <c r="A11" s="168"/>
      <c r="B11" s="160"/>
      <c r="C11" s="168"/>
      <c r="D11" s="61" t="s">
        <v>13</v>
      </c>
      <c r="E11" s="61" t="s">
        <v>12</v>
      </c>
      <c r="F11" s="61" t="s">
        <v>13</v>
      </c>
      <c r="G11" s="61" t="s">
        <v>12</v>
      </c>
      <c r="H11" s="168"/>
      <c r="I11" s="61" t="s">
        <v>13</v>
      </c>
      <c r="J11" s="61" t="s">
        <v>12</v>
      </c>
      <c r="K11" s="61" t="s">
        <v>13</v>
      </c>
      <c r="L11" s="61" t="s">
        <v>12</v>
      </c>
      <c r="M11" s="168"/>
      <c r="N11" s="61" t="s">
        <v>13</v>
      </c>
      <c r="O11" s="61" t="s">
        <v>12</v>
      </c>
      <c r="P11" s="61" t="s">
        <v>13</v>
      </c>
      <c r="Q11" s="61" t="s">
        <v>12</v>
      </c>
      <c r="R11" s="61" t="s">
        <v>13</v>
      </c>
      <c r="S11" s="62" t="s">
        <v>11</v>
      </c>
      <c r="T11" s="62" t="s">
        <v>19</v>
      </c>
      <c r="U11" s="63" t="s">
        <v>20</v>
      </c>
      <c r="V11" s="69"/>
      <c r="W11" s="32"/>
    </row>
    <row r="12" spans="1:23" s="2" customFormat="1" ht="25.5">
      <c r="A12" s="59">
        <v>1</v>
      </c>
      <c r="B12" s="58">
        <v>2</v>
      </c>
      <c r="C12" s="59">
        <v>3</v>
      </c>
      <c r="D12" s="59">
        <v>4</v>
      </c>
      <c r="E12" s="59">
        <v>5</v>
      </c>
      <c r="F12" s="59">
        <v>6</v>
      </c>
      <c r="G12" s="59">
        <v>7</v>
      </c>
      <c r="H12" s="59">
        <v>8</v>
      </c>
      <c r="I12" s="59">
        <v>9</v>
      </c>
      <c r="J12" s="59">
        <v>10</v>
      </c>
      <c r="K12" s="59">
        <v>11</v>
      </c>
      <c r="L12" s="59">
        <v>12</v>
      </c>
      <c r="M12" s="59">
        <v>13</v>
      </c>
      <c r="N12" s="59">
        <v>14</v>
      </c>
      <c r="O12" s="59">
        <v>15</v>
      </c>
      <c r="P12" s="59">
        <v>16</v>
      </c>
      <c r="Q12" s="59">
        <v>17</v>
      </c>
      <c r="R12" s="59">
        <v>16</v>
      </c>
      <c r="S12" s="60">
        <v>17</v>
      </c>
      <c r="T12" s="60">
        <v>16</v>
      </c>
      <c r="U12" s="59">
        <v>17</v>
      </c>
      <c r="V12" s="69"/>
      <c r="W12" s="32"/>
    </row>
    <row r="13" spans="1:23" s="2" customFormat="1" ht="103.5" customHeight="1">
      <c r="A13" s="40" t="s">
        <v>23</v>
      </c>
      <c r="B13" s="33"/>
      <c r="C13" s="88">
        <v>109671.66309999998</v>
      </c>
      <c r="D13" s="26">
        <v>2567.83</v>
      </c>
      <c r="E13" s="26">
        <v>25190.0161</v>
      </c>
      <c r="F13" s="26"/>
      <c r="G13" s="26">
        <v>81913.81699999998</v>
      </c>
      <c r="H13" s="110">
        <v>203190.664</v>
      </c>
      <c r="I13" s="26">
        <v>2685.74655</v>
      </c>
      <c r="J13" s="26">
        <v>75110.34144999999</v>
      </c>
      <c r="K13" s="24"/>
      <c r="L13" s="109">
        <v>125394.576</v>
      </c>
      <c r="M13" s="34">
        <v>182391.957</v>
      </c>
      <c r="N13" s="28">
        <v>1644.133</v>
      </c>
      <c r="O13" s="87">
        <v>88121.304</v>
      </c>
      <c r="P13" s="35"/>
      <c r="Q13" s="35"/>
      <c r="R13" s="35"/>
      <c r="S13" s="25"/>
      <c r="T13" s="25"/>
      <c r="U13" s="27">
        <v>92626.52</v>
      </c>
      <c r="V13" s="69"/>
      <c r="W13" s="32"/>
    </row>
    <row r="14" spans="1:23" s="2" customFormat="1" ht="50.25" customHeight="1">
      <c r="A14" s="179" t="s">
        <v>17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50"/>
      <c r="V14" s="69"/>
      <c r="W14" s="32"/>
    </row>
    <row r="15" spans="1:22" s="36" customFormat="1" ht="36.75" customHeight="1">
      <c r="A15" s="163" t="s">
        <v>41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4"/>
      <c r="V15" s="69">
        <v>25</v>
      </c>
    </row>
    <row r="16" spans="1:23" s="2" customFormat="1" ht="24" customHeight="1" thickBot="1">
      <c r="A16" s="140" t="s">
        <v>52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55"/>
      <c r="V16" s="69"/>
      <c r="W16" s="32"/>
    </row>
    <row r="17" spans="1:22" s="15" customFormat="1" ht="30" customHeight="1">
      <c r="A17" s="180" t="s">
        <v>46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8"/>
      <c r="V17" s="70"/>
    </row>
    <row r="18" spans="1:22" s="15" customFormat="1" ht="30" customHeight="1">
      <c r="A18" s="140" t="s">
        <v>3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38"/>
      <c r="Q18" s="38"/>
      <c r="R18" s="38"/>
      <c r="S18" s="38"/>
      <c r="T18" s="38"/>
      <c r="U18" s="39"/>
      <c r="V18" s="70"/>
    </row>
    <row r="19" spans="1:22" s="9" customFormat="1" ht="102" customHeight="1">
      <c r="A19" s="5" t="s">
        <v>18</v>
      </c>
      <c r="B19" s="5">
        <v>1517640</v>
      </c>
      <c r="C19" s="110">
        <f>D19+E19+G19</f>
        <v>33174.67</v>
      </c>
      <c r="D19" s="110">
        <v>1507.7</v>
      </c>
      <c r="E19" s="110">
        <v>12025.37</v>
      </c>
      <c r="F19" s="110">
        <v>0</v>
      </c>
      <c r="G19" s="110">
        <v>19641.6</v>
      </c>
      <c r="H19" s="110">
        <f>I19+J19+L19</f>
        <v>32604.677000000003</v>
      </c>
      <c r="I19" s="110">
        <f>1279.309-797.42245</f>
        <v>481.88654999999994</v>
      </c>
      <c r="J19" s="110">
        <f>8412.968+797.42245+2700+1500</f>
        <v>13410.39045</v>
      </c>
      <c r="K19" s="110"/>
      <c r="L19" s="110">
        <v>18712.4</v>
      </c>
      <c r="M19" s="7">
        <f aca="true" t="shared" si="0" ref="M19:U19">M41</f>
        <v>0</v>
      </c>
      <c r="N19" s="7">
        <f t="shared" si="0"/>
        <v>0</v>
      </c>
      <c r="O19" s="7">
        <f t="shared" si="0"/>
        <v>0</v>
      </c>
      <c r="P19" s="7">
        <f t="shared" si="0"/>
        <v>0</v>
      </c>
      <c r="Q19" s="7">
        <f t="shared" si="0"/>
        <v>0</v>
      </c>
      <c r="R19" s="7">
        <f t="shared" si="0"/>
        <v>0</v>
      </c>
      <c r="S19" s="7">
        <f t="shared" si="0"/>
        <v>0</v>
      </c>
      <c r="T19" s="7">
        <f t="shared" si="0"/>
        <v>0</v>
      </c>
      <c r="U19" s="7">
        <f t="shared" si="0"/>
        <v>0</v>
      </c>
      <c r="V19" s="71">
        <v>26</v>
      </c>
    </row>
    <row r="20" spans="1:22" s="9" customFormat="1" ht="48" customHeight="1">
      <c r="A20" s="40" t="s">
        <v>9</v>
      </c>
      <c r="B20" s="5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7"/>
      <c r="N20" s="7"/>
      <c r="O20" s="7"/>
      <c r="P20" s="7"/>
      <c r="Q20" s="7"/>
      <c r="R20" s="7"/>
      <c r="S20" s="8"/>
      <c r="T20" s="8"/>
      <c r="U20" s="7"/>
      <c r="V20" s="72"/>
    </row>
    <row r="21" spans="1:22" s="9" customFormat="1" ht="48" customHeight="1">
      <c r="A21" s="40" t="s">
        <v>5</v>
      </c>
      <c r="B21" s="5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7"/>
      <c r="N21" s="7"/>
      <c r="O21" s="7"/>
      <c r="P21" s="7"/>
      <c r="Q21" s="7"/>
      <c r="R21" s="7"/>
      <c r="S21" s="8"/>
      <c r="T21" s="8"/>
      <c r="U21" s="7"/>
      <c r="V21" s="72"/>
    </row>
    <row r="22" spans="1:22" s="9" customFormat="1" ht="53.25" customHeight="1">
      <c r="A22" s="14" t="s">
        <v>10</v>
      </c>
      <c r="B22" s="5"/>
      <c r="C22" s="110">
        <f aca="true" t="shared" si="1" ref="C22:J22">C19</f>
        <v>33174.67</v>
      </c>
      <c r="D22" s="110">
        <f t="shared" si="1"/>
        <v>1507.7</v>
      </c>
      <c r="E22" s="110">
        <f t="shared" si="1"/>
        <v>12025.37</v>
      </c>
      <c r="F22" s="110">
        <f t="shared" si="1"/>
        <v>0</v>
      </c>
      <c r="G22" s="110">
        <f t="shared" si="1"/>
        <v>19641.6</v>
      </c>
      <c r="H22" s="110">
        <f t="shared" si="1"/>
        <v>32604.677000000003</v>
      </c>
      <c r="I22" s="110">
        <f t="shared" si="1"/>
        <v>481.88654999999994</v>
      </c>
      <c r="J22" s="110">
        <f t="shared" si="1"/>
        <v>13410.39045</v>
      </c>
      <c r="K22" s="110"/>
      <c r="L22" s="110">
        <f>L19</f>
        <v>18712.4</v>
      </c>
      <c r="M22" s="7"/>
      <c r="N22" s="7"/>
      <c r="O22" s="7"/>
      <c r="P22" s="7"/>
      <c r="Q22" s="7"/>
      <c r="R22" s="7"/>
      <c r="S22" s="8"/>
      <c r="T22" s="8"/>
      <c r="U22" s="7"/>
      <c r="V22" s="72"/>
    </row>
    <row r="23" spans="1:22" s="104" customFormat="1" ht="164.25" customHeight="1">
      <c r="A23" s="95" t="s">
        <v>35</v>
      </c>
      <c r="B23" s="97"/>
      <c r="C23" s="105">
        <v>12002.4</v>
      </c>
      <c r="D23" s="105"/>
      <c r="E23" s="105"/>
      <c r="F23" s="105"/>
      <c r="G23" s="105"/>
      <c r="H23" s="7">
        <v>12002.4</v>
      </c>
      <c r="I23" s="7"/>
      <c r="J23" s="7"/>
      <c r="K23" s="105"/>
      <c r="L23" s="105"/>
      <c r="M23" s="105"/>
      <c r="N23" s="105"/>
      <c r="O23" s="105"/>
      <c r="P23" s="105"/>
      <c r="Q23" s="105"/>
      <c r="R23" s="105"/>
      <c r="S23" s="106"/>
      <c r="T23" s="106"/>
      <c r="U23" s="105"/>
      <c r="V23" s="107"/>
    </row>
    <row r="24" spans="1:22" s="104" customFormat="1" ht="92.25" customHeight="1">
      <c r="A24" s="95" t="s">
        <v>44</v>
      </c>
      <c r="B24" s="97"/>
      <c r="C24" s="100"/>
      <c r="D24" s="105"/>
      <c r="E24" s="105"/>
      <c r="F24" s="105"/>
      <c r="G24" s="105"/>
      <c r="H24" s="6">
        <v>886</v>
      </c>
      <c r="I24" s="7"/>
      <c r="J24" s="7"/>
      <c r="K24" s="105"/>
      <c r="L24" s="105"/>
      <c r="M24" s="105"/>
      <c r="N24" s="105"/>
      <c r="O24" s="105"/>
      <c r="P24" s="105"/>
      <c r="Q24" s="105"/>
      <c r="R24" s="105"/>
      <c r="S24" s="106"/>
      <c r="T24" s="106"/>
      <c r="U24" s="105"/>
      <c r="V24" s="107"/>
    </row>
    <row r="25" spans="1:22" s="104" customFormat="1" ht="48" customHeight="1">
      <c r="A25" s="126" t="s">
        <v>6</v>
      </c>
      <c r="B25" s="97"/>
      <c r="C25" s="105"/>
      <c r="D25" s="105"/>
      <c r="E25" s="105"/>
      <c r="F25" s="105"/>
      <c r="G25" s="105"/>
      <c r="H25" s="7"/>
      <c r="I25" s="7"/>
      <c r="J25" s="7"/>
      <c r="K25" s="105"/>
      <c r="L25" s="105"/>
      <c r="M25" s="105"/>
      <c r="N25" s="105"/>
      <c r="O25" s="105"/>
      <c r="P25" s="105"/>
      <c r="Q25" s="105"/>
      <c r="R25" s="105"/>
      <c r="S25" s="106"/>
      <c r="T25" s="106"/>
      <c r="U25" s="105"/>
      <c r="V25" s="107"/>
    </row>
    <row r="26" spans="1:22" s="104" customFormat="1" ht="141" customHeight="1">
      <c r="A26" s="95" t="s">
        <v>36</v>
      </c>
      <c r="B26" s="97"/>
      <c r="C26" s="101">
        <v>7093.96</v>
      </c>
      <c r="D26" s="105"/>
      <c r="E26" s="105"/>
      <c r="F26" s="105"/>
      <c r="G26" s="105"/>
      <c r="H26" s="7">
        <v>4908.48</v>
      </c>
      <c r="I26" s="7"/>
      <c r="J26" s="7"/>
      <c r="K26" s="105"/>
      <c r="L26" s="105"/>
      <c r="M26" s="105"/>
      <c r="N26" s="105"/>
      <c r="O26" s="105"/>
      <c r="P26" s="105"/>
      <c r="Q26" s="105"/>
      <c r="R26" s="105"/>
      <c r="S26" s="106"/>
      <c r="T26" s="106"/>
      <c r="U26" s="105"/>
      <c r="V26" s="107"/>
    </row>
    <row r="27" spans="1:22" s="104" customFormat="1" ht="103.5" customHeight="1">
      <c r="A27" s="95" t="s">
        <v>33</v>
      </c>
      <c r="B27" s="97"/>
      <c r="C27" s="100">
        <v>1</v>
      </c>
      <c r="D27" s="105"/>
      <c r="E27" s="105"/>
      <c r="F27" s="105"/>
      <c r="G27" s="105"/>
      <c r="H27" s="7"/>
      <c r="I27" s="7"/>
      <c r="J27" s="7"/>
      <c r="K27" s="105"/>
      <c r="L27" s="105"/>
      <c r="M27" s="105"/>
      <c r="N27" s="105"/>
      <c r="O27" s="105"/>
      <c r="P27" s="105"/>
      <c r="Q27" s="105"/>
      <c r="R27" s="105"/>
      <c r="S27" s="106"/>
      <c r="T27" s="106"/>
      <c r="U27" s="105"/>
      <c r="V27" s="107"/>
    </row>
    <row r="28" spans="1:22" s="104" customFormat="1" ht="144" customHeight="1">
      <c r="A28" s="95" t="s">
        <v>39</v>
      </c>
      <c r="B28" s="97"/>
      <c r="C28" s="100">
        <v>196</v>
      </c>
      <c r="D28" s="105"/>
      <c r="E28" s="105"/>
      <c r="F28" s="105"/>
      <c r="G28" s="105"/>
      <c r="H28" s="7"/>
      <c r="I28" s="7"/>
      <c r="J28" s="7"/>
      <c r="K28" s="105"/>
      <c r="L28" s="105"/>
      <c r="M28" s="105"/>
      <c r="N28" s="105"/>
      <c r="O28" s="105"/>
      <c r="P28" s="105"/>
      <c r="Q28" s="105"/>
      <c r="R28" s="105"/>
      <c r="S28" s="106"/>
      <c r="T28" s="106"/>
      <c r="U28" s="105"/>
      <c r="V28" s="107"/>
    </row>
    <row r="29" spans="1:22" s="104" customFormat="1" ht="121.5" customHeight="1">
      <c r="A29" s="95" t="s">
        <v>43</v>
      </c>
      <c r="B29" s="97"/>
      <c r="C29" s="100"/>
      <c r="D29" s="105"/>
      <c r="E29" s="105"/>
      <c r="F29" s="105"/>
      <c r="G29" s="105"/>
      <c r="H29" s="6">
        <v>886</v>
      </c>
      <c r="I29" s="7"/>
      <c r="J29" s="7"/>
      <c r="K29" s="105"/>
      <c r="L29" s="105"/>
      <c r="M29" s="105"/>
      <c r="N29" s="105"/>
      <c r="O29" s="105"/>
      <c r="P29" s="105"/>
      <c r="Q29" s="105"/>
      <c r="R29" s="105"/>
      <c r="S29" s="106"/>
      <c r="T29" s="106"/>
      <c r="U29" s="105"/>
      <c r="V29" s="107"/>
    </row>
    <row r="30" spans="1:22" s="104" customFormat="1" ht="65.25" customHeight="1">
      <c r="A30" s="126" t="s">
        <v>7</v>
      </c>
      <c r="B30" s="97"/>
      <c r="C30" s="105"/>
      <c r="D30" s="105"/>
      <c r="E30" s="105"/>
      <c r="F30" s="105"/>
      <c r="G30" s="105"/>
      <c r="H30" s="7"/>
      <c r="I30" s="7"/>
      <c r="J30" s="7"/>
      <c r="K30" s="105"/>
      <c r="L30" s="105"/>
      <c r="M30" s="105"/>
      <c r="N30" s="105"/>
      <c r="O30" s="105"/>
      <c r="P30" s="105"/>
      <c r="Q30" s="105"/>
      <c r="R30" s="105"/>
      <c r="S30" s="106"/>
      <c r="T30" s="106"/>
      <c r="U30" s="105"/>
      <c r="V30" s="107"/>
    </row>
    <row r="31" spans="1:22" s="104" customFormat="1" ht="89.25" customHeight="1">
      <c r="A31" s="95" t="s">
        <v>37</v>
      </c>
      <c r="B31" s="97"/>
      <c r="C31" s="101">
        <f>(C22-C32-(C28*C33)-C34)/C26</f>
        <v>4.355024556101246</v>
      </c>
      <c r="D31" s="105"/>
      <c r="E31" s="105"/>
      <c r="F31" s="105"/>
      <c r="G31" s="105"/>
      <c r="H31" s="7">
        <f>(H22-H32-(H28*H33)-H34)/H26</f>
        <v>6.157644932850904</v>
      </c>
      <c r="I31" s="7"/>
      <c r="J31" s="7"/>
      <c r="K31" s="105"/>
      <c r="L31" s="105"/>
      <c r="M31" s="105"/>
      <c r="N31" s="105"/>
      <c r="O31" s="105"/>
      <c r="P31" s="105"/>
      <c r="Q31" s="105"/>
      <c r="R31" s="105"/>
      <c r="S31" s="106"/>
      <c r="T31" s="106"/>
      <c r="U31" s="105"/>
      <c r="V31" s="107">
        <v>27</v>
      </c>
    </row>
    <row r="32" spans="1:22" s="104" customFormat="1" ht="103.5" customHeight="1">
      <c r="A32" s="95" t="s">
        <v>40</v>
      </c>
      <c r="B32" s="97"/>
      <c r="C32" s="101">
        <v>751.5</v>
      </c>
      <c r="D32" s="105"/>
      <c r="E32" s="105"/>
      <c r="F32" s="105"/>
      <c r="G32" s="105"/>
      <c r="H32" s="7"/>
      <c r="I32" s="7"/>
      <c r="J32" s="7"/>
      <c r="K32" s="105"/>
      <c r="L32" s="105"/>
      <c r="M32" s="105"/>
      <c r="N32" s="105"/>
      <c r="O32" s="105"/>
      <c r="P32" s="105"/>
      <c r="Q32" s="105"/>
      <c r="R32" s="105"/>
      <c r="S32" s="106"/>
      <c r="T32" s="106"/>
      <c r="U32" s="105"/>
      <c r="V32" s="108"/>
    </row>
    <row r="33" spans="1:22" s="104" customFormat="1" ht="102.75" customHeight="1">
      <c r="A33" s="95" t="s">
        <v>32</v>
      </c>
      <c r="B33" s="97"/>
      <c r="C33" s="101">
        <v>7.8</v>
      </c>
      <c r="D33" s="105"/>
      <c r="E33" s="105"/>
      <c r="F33" s="105"/>
      <c r="G33" s="105"/>
      <c r="H33" s="7"/>
      <c r="I33" s="7"/>
      <c r="J33" s="7"/>
      <c r="K33" s="105"/>
      <c r="L33" s="105"/>
      <c r="M33" s="105"/>
      <c r="N33" s="105"/>
      <c r="O33" s="105"/>
      <c r="P33" s="105"/>
      <c r="Q33" s="105"/>
      <c r="R33" s="105"/>
      <c r="S33" s="106"/>
      <c r="T33" s="106"/>
      <c r="U33" s="105"/>
      <c r="V33" s="107"/>
    </row>
    <row r="34" spans="1:22" s="104" customFormat="1" ht="171.75" customHeight="1">
      <c r="A34" s="95" t="s">
        <v>48</v>
      </c>
      <c r="B34" s="97"/>
      <c r="C34" s="101"/>
      <c r="D34" s="105"/>
      <c r="E34" s="105"/>
      <c r="F34" s="105"/>
      <c r="G34" s="105"/>
      <c r="H34" s="4">
        <v>2380</v>
      </c>
      <c r="I34" s="7"/>
      <c r="J34" s="7"/>
      <c r="K34" s="105"/>
      <c r="L34" s="105"/>
      <c r="M34" s="105"/>
      <c r="N34" s="105"/>
      <c r="O34" s="105"/>
      <c r="P34" s="105"/>
      <c r="Q34" s="105"/>
      <c r="R34" s="105"/>
      <c r="S34" s="106"/>
      <c r="T34" s="106"/>
      <c r="U34" s="105"/>
      <c r="V34" s="107"/>
    </row>
    <row r="35" spans="1:22" s="104" customFormat="1" ht="38.25" customHeight="1">
      <c r="A35" s="126" t="s">
        <v>8</v>
      </c>
      <c r="B35" s="97"/>
      <c r="C35" s="105"/>
      <c r="D35" s="105"/>
      <c r="E35" s="105"/>
      <c r="F35" s="105"/>
      <c r="G35" s="105"/>
      <c r="H35" s="7"/>
      <c r="I35" s="7"/>
      <c r="J35" s="7"/>
      <c r="K35" s="105"/>
      <c r="L35" s="105"/>
      <c r="M35" s="105"/>
      <c r="N35" s="105"/>
      <c r="O35" s="105"/>
      <c r="P35" s="105"/>
      <c r="Q35" s="105"/>
      <c r="R35" s="105"/>
      <c r="S35" s="106"/>
      <c r="T35" s="106"/>
      <c r="U35" s="105"/>
      <c r="V35" s="107"/>
    </row>
    <row r="36" spans="1:22" s="104" customFormat="1" ht="104.25" customHeight="1">
      <c r="A36" s="95" t="s">
        <v>38</v>
      </c>
      <c r="B36" s="97"/>
      <c r="C36" s="100">
        <f>C26/C23*100</f>
        <v>59.104512430847166</v>
      </c>
      <c r="D36" s="105"/>
      <c r="E36" s="105"/>
      <c r="F36" s="105"/>
      <c r="G36" s="105"/>
      <c r="H36" s="7">
        <f>H26/H23*100</f>
        <v>40.89582083583283</v>
      </c>
      <c r="I36" s="7"/>
      <c r="J36" s="7"/>
      <c r="K36" s="105"/>
      <c r="L36" s="105"/>
      <c r="M36" s="105"/>
      <c r="N36" s="105"/>
      <c r="O36" s="105"/>
      <c r="P36" s="105"/>
      <c r="Q36" s="105"/>
      <c r="R36" s="105"/>
      <c r="S36" s="106"/>
      <c r="T36" s="106"/>
      <c r="U36" s="105"/>
      <c r="V36" s="103"/>
    </row>
    <row r="37" spans="1:22" s="104" customFormat="1" ht="100.5" customHeight="1">
      <c r="A37" s="95" t="s">
        <v>45</v>
      </c>
      <c r="B37" s="97"/>
      <c r="C37" s="100"/>
      <c r="D37" s="105"/>
      <c r="E37" s="105"/>
      <c r="F37" s="105"/>
      <c r="G37" s="105"/>
      <c r="H37" s="7">
        <f>H29/H24*100</f>
        <v>100</v>
      </c>
      <c r="I37" s="7"/>
      <c r="J37" s="7"/>
      <c r="K37" s="105"/>
      <c r="L37" s="105"/>
      <c r="M37" s="105"/>
      <c r="N37" s="105"/>
      <c r="O37" s="105"/>
      <c r="P37" s="105"/>
      <c r="Q37" s="105"/>
      <c r="R37" s="105"/>
      <c r="S37" s="106"/>
      <c r="T37" s="106"/>
      <c r="U37" s="105"/>
      <c r="V37" s="103"/>
    </row>
    <row r="38" spans="1:22" s="9" customFormat="1" ht="242.25" customHeight="1">
      <c r="A38" s="5" t="s">
        <v>28</v>
      </c>
      <c r="B38" s="5">
        <v>1510160</v>
      </c>
      <c r="C38" s="110">
        <f>D38</f>
        <v>37.2</v>
      </c>
      <c r="D38" s="110">
        <v>37.2</v>
      </c>
      <c r="E38" s="110"/>
      <c r="F38" s="110"/>
      <c r="G38" s="110"/>
      <c r="H38" s="110">
        <f>I38</f>
        <v>73.22</v>
      </c>
      <c r="I38" s="110">
        <v>73.22</v>
      </c>
      <c r="J38" s="7"/>
      <c r="K38" s="7"/>
      <c r="L38" s="7"/>
      <c r="M38" s="7"/>
      <c r="N38" s="7"/>
      <c r="O38" s="7"/>
      <c r="P38" s="7"/>
      <c r="Q38" s="7"/>
      <c r="R38" s="7"/>
      <c r="S38" s="8"/>
      <c r="T38" s="8"/>
      <c r="U38" s="7"/>
      <c r="V38" s="71"/>
    </row>
    <row r="39" spans="1:23" s="2" customFormat="1" ht="62.25" customHeight="1">
      <c r="A39" s="40" t="s">
        <v>9</v>
      </c>
      <c r="B39" s="40"/>
      <c r="C39" s="110"/>
      <c r="D39" s="110"/>
      <c r="E39" s="123"/>
      <c r="F39" s="123"/>
      <c r="G39" s="123"/>
      <c r="H39" s="121"/>
      <c r="I39" s="122"/>
      <c r="J39" s="41"/>
      <c r="K39" s="41"/>
      <c r="L39" s="10"/>
      <c r="M39" s="5"/>
      <c r="N39" s="11"/>
      <c r="O39" s="10"/>
      <c r="P39" s="10"/>
      <c r="Q39" s="10"/>
      <c r="R39" s="10"/>
      <c r="S39" s="31"/>
      <c r="T39" s="31"/>
      <c r="U39" s="10"/>
      <c r="V39" s="69"/>
      <c r="W39" s="32"/>
    </row>
    <row r="40" spans="1:23" s="2" customFormat="1" ht="53.25" customHeight="1">
      <c r="A40" s="14" t="s">
        <v>10</v>
      </c>
      <c r="B40" s="40"/>
      <c r="C40" s="110">
        <f>C38</f>
        <v>37.2</v>
      </c>
      <c r="D40" s="26">
        <f>D38</f>
        <v>37.2</v>
      </c>
      <c r="E40" s="123"/>
      <c r="F40" s="123"/>
      <c r="G40" s="123"/>
      <c r="H40" s="121">
        <f>H38</f>
        <v>73.22</v>
      </c>
      <c r="I40" s="122">
        <f>I38</f>
        <v>73.22</v>
      </c>
      <c r="J40" s="41"/>
      <c r="K40" s="41"/>
      <c r="L40" s="10"/>
      <c r="M40" s="5"/>
      <c r="N40" s="11"/>
      <c r="O40" s="10"/>
      <c r="P40" s="10"/>
      <c r="Q40" s="10"/>
      <c r="R40" s="10"/>
      <c r="S40" s="31"/>
      <c r="T40" s="31"/>
      <c r="U40" s="10"/>
      <c r="V40" s="73"/>
      <c r="W40" s="32"/>
    </row>
    <row r="41" spans="1:22" s="2" customFormat="1" ht="56.25" customHeight="1">
      <c r="A41" s="40" t="s">
        <v>6</v>
      </c>
      <c r="B41" s="40"/>
      <c r="C41" s="42"/>
      <c r="D41" s="43"/>
      <c r="E41" s="44"/>
      <c r="F41" s="10"/>
      <c r="G41" s="44"/>
      <c r="H41" s="42"/>
      <c r="I41" s="45"/>
      <c r="J41" s="44"/>
      <c r="K41" s="41"/>
      <c r="L41" s="44"/>
      <c r="M41" s="42"/>
      <c r="N41" s="11"/>
      <c r="O41" s="44"/>
      <c r="P41" s="10"/>
      <c r="Q41" s="10"/>
      <c r="R41" s="10"/>
      <c r="S41" s="31"/>
      <c r="T41" s="31"/>
      <c r="U41" s="10"/>
      <c r="V41" s="69"/>
    </row>
    <row r="42" spans="1:22" s="2" customFormat="1" ht="165.75" customHeight="1">
      <c r="A42" s="14" t="s">
        <v>53</v>
      </c>
      <c r="B42" s="40"/>
      <c r="C42" s="6">
        <v>2</v>
      </c>
      <c r="D42" s="43"/>
      <c r="E42" s="44"/>
      <c r="F42" s="10"/>
      <c r="G42" s="44"/>
      <c r="H42" s="5">
        <v>2</v>
      </c>
      <c r="I42" s="11"/>
      <c r="J42" s="44"/>
      <c r="K42" s="41"/>
      <c r="L42" s="44"/>
      <c r="M42" s="5"/>
      <c r="N42" s="11"/>
      <c r="O42" s="10"/>
      <c r="P42" s="10"/>
      <c r="Q42" s="10"/>
      <c r="R42" s="10"/>
      <c r="S42" s="31"/>
      <c r="T42" s="31"/>
      <c r="U42" s="10"/>
      <c r="V42" s="71">
        <v>28</v>
      </c>
    </row>
    <row r="43" spans="1:22" s="2" customFormat="1" ht="151.5" customHeight="1">
      <c r="A43" s="14" t="s">
        <v>31</v>
      </c>
      <c r="B43" s="14"/>
      <c r="C43" s="6">
        <v>10</v>
      </c>
      <c r="D43" s="43"/>
      <c r="E43" s="44"/>
      <c r="F43" s="10"/>
      <c r="G43" s="44"/>
      <c r="H43" s="5">
        <v>10</v>
      </c>
      <c r="I43" s="11"/>
      <c r="J43" s="44"/>
      <c r="K43" s="41"/>
      <c r="L43" s="44"/>
      <c r="M43" s="5"/>
      <c r="N43" s="11"/>
      <c r="O43" s="10"/>
      <c r="P43" s="10"/>
      <c r="Q43" s="10"/>
      <c r="R43" s="10"/>
      <c r="S43" s="31"/>
      <c r="T43" s="31"/>
      <c r="U43" s="10"/>
      <c r="V43" s="69"/>
    </row>
    <row r="44" spans="1:22" s="2" customFormat="1" ht="60.75" customHeight="1">
      <c r="A44" s="40" t="s">
        <v>30</v>
      </c>
      <c r="B44" s="40"/>
      <c r="C44" s="5"/>
      <c r="D44" s="91"/>
      <c r="E44" s="11"/>
      <c r="F44" s="11"/>
      <c r="G44" s="11"/>
      <c r="H44" s="5"/>
      <c r="I44" s="5"/>
      <c r="J44" s="5"/>
      <c r="K44" s="5"/>
      <c r="L44" s="5"/>
      <c r="M44" s="5"/>
      <c r="N44" s="11"/>
      <c r="O44" s="11"/>
      <c r="P44" s="10"/>
      <c r="Q44" s="10"/>
      <c r="R44" s="10"/>
      <c r="S44" s="31"/>
      <c r="T44" s="31"/>
      <c r="U44" s="10"/>
      <c r="V44" s="69"/>
    </row>
    <row r="45" spans="1:22" s="2" customFormat="1" ht="237.75" customHeight="1">
      <c r="A45" s="14" t="s">
        <v>54</v>
      </c>
      <c r="B45" s="40"/>
      <c r="C45" s="4">
        <f>C40/C42/12</f>
        <v>1.55</v>
      </c>
      <c r="D45" s="12"/>
      <c r="E45" s="10"/>
      <c r="F45" s="10"/>
      <c r="G45" s="10"/>
      <c r="H45" s="92">
        <f>H40/H42/12</f>
        <v>3.0508333333333333</v>
      </c>
      <c r="I45" s="11"/>
      <c r="J45" s="41"/>
      <c r="K45" s="41"/>
      <c r="L45" s="41"/>
      <c r="M45" s="5"/>
      <c r="N45" s="11"/>
      <c r="O45" s="10"/>
      <c r="P45" s="10"/>
      <c r="Q45" s="10"/>
      <c r="R45" s="10"/>
      <c r="S45" s="31"/>
      <c r="T45" s="31"/>
      <c r="U45" s="10"/>
      <c r="V45" s="69"/>
    </row>
    <row r="46" spans="1:22" s="15" customFormat="1" ht="33.75" customHeight="1">
      <c r="A46" s="140" t="s">
        <v>56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9"/>
      <c r="V46" s="70"/>
    </row>
    <row r="47" spans="1:22" s="2" customFormat="1" ht="252.75" customHeight="1">
      <c r="A47" s="5" t="s">
        <v>28</v>
      </c>
      <c r="B47" s="5">
        <v>3710160</v>
      </c>
      <c r="C47" s="110">
        <f>D47</f>
        <v>131.63</v>
      </c>
      <c r="D47" s="26">
        <v>131.63</v>
      </c>
      <c r="E47" s="119"/>
      <c r="F47" s="119"/>
      <c r="G47" s="119"/>
      <c r="H47" s="121">
        <f>I47</f>
        <v>170.84</v>
      </c>
      <c r="I47" s="122">
        <v>170.84</v>
      </c>
      <c r="J47" s="46"/>
      <c r="K47" s="46"/>
      <c r="L47" s="46"/>
      <c r="M47" s="37"/>
      <c r="N47" s="46"/>
      <c r="O47" s="46"/>
      <c r="P47" s="46"/>
      <c r="Q47" s="46"/>
      <c r="R47" s="46"/>
      <c r="S47" s="46"/>
      <c r="T47" s="46"/>
      <c r="U47" s="46"/>
      <c r="V47" s="69"/>
    </row>
    <row r="48" spans="1:22" s="2" customFormat="1" ht="57.75" customHeight="1">
      <c r="A48" s="40" t="s">
        <v>9</v>
      </c>
      <c r="B48" s="14"/>
      <c r="C48" s="110"/>
      <c r="D48" s="26"/>
      <c r="E48" s="120"/>
      <c r="F48" s="120"/>
      <c r="G48" s="120"/>
      <c r="H48" s="121"/>
      <c r="I48" s="122"/>
      <c r="J48" s="10"/>
      <c r="K48" s="10"/>
      <c r="L48" s="10"/>
      <c r="M48" s="13"/>
      <c r="N48" s="11"/>
      <c r="O48" s="10"/>
      <c r="P48" s="10"/>
      <c r="Q48" s="10"/>
      <c r="R48" s="10"/>
      <c r="S48" s="10"/>
      <c r="T48" s="10"/>
      <c r="U48" s="10"/>
      <c r="V48" s="69"/>
    </row>
    <row r="49" spans="1:22" s="2" customFormat="1" ht="55.5" customHeight="1">
      <c r="A49" s="14" t="s">
        <v>10</v>
      </c>
      <c r="B49" s="14"/>
      <c r="C49" s="110">
        <f>C47</f>
        <v>131.63</v>
      </c>
      <c r="D49" s="26">
        <f>D47</f>
        <v>131.63</v>
      </c>
      <c r="E49" s="120"/>
      <c r="F49" s="120"/>
      <c r="G49" s="120"/>
      <c r="H49" s="121">
        <f>H47</f>
        <v>170.84</v>
      </c>
      <c r="I49" s="122">
        <f>I47</f>
        <v>170.84</v>
      </c>
      <c r="J49" s="10"/>
      <c r="K49" s="10"/>
      <c r="L49" s="10"/>
      <c r="M49" s="13"/>
      <c r="N49" s="11"/>
      <c r="O49" s="10"/>
      <c r="P49" s="10"/>
      <c r="Q49" s="10"/>
      <c r="R49" s="10"/>
      <c r="S49" s="10"/>
      <c r="T49" s="10"/>
      <c r="U49" s="10"/>
      <c r="V49" s="69"/>
    </row>
    <row r="50" spans="1:22" s="2" customFormat="1" ht="48" customHeight="1">
      <c r="A50" s="40" t="s">
        <v>6</v>
      </c>
      <c r="B50" s="14"/>
      <c r="C50" s="6"/>
      <c r="D50" s="6"/>
      <c r="E50" s="10"/>
      <c r="F50" s="10"/>
      <c r="G50" s="10"/>
      <c r="H50" s="5"/>
      <c r="I50" s="11"/>
      <c r="J50" s="10"/>
      <c r="K50" s="10"/>
      <c r="L50" s="10"/>
      <c r="M50" s="13"/>
      <c r="N50" s="11"/>
      <c r="O50" s="10"/>
      <c r="P50" s="10"/>
      <c r="Q50" s="10"/>
      <c r="R50" s="10"/>
      <c r="S50" s="10"/>
      <c r="T50" s="10"/>
      <c r="U50" s="10"/>
      <c r="V50" s="69">
        <v>29</v>
      </c>
    </row>
    <row r="51" spans="1:22" s="2" customFormat="1" ht="78" customHeight="1">
      <c r="A51" s="14" t="s">
        <v>29</v>
      </c>
      <c r="B51" s="14"/>
      <c r="C51" s="6">
        <v>1</v>
      </c>
      <c r="D51" s="6"/>
      <c r="E51" s="10"/>
      <c r="F51" s="10"/>
      <c r="G51" s="10"/>
      <c r="H51" s="5">
        <v>1</v>
      </c>
      <c r="I51" s="11"/>
      <c r="J51" s="10"/>
      <c r="K51" s="10"/>
      <c r="L51" s="10"/>
      <c r="M51" s="13"/>
      <c r="N51" s="11"/>
      <c r="O51" s="10"/>
      <c r="P51" s="10"/>
      <c r="Q51" s="10"/>
      <c r="R51" s="10"/>
      <c r="S51" s="10"/>
      <c r="T51" s="10"/>
      <c r="U51" s="10"/>
      <c r="V51" s="69"/>
    </row>
    <row r="52" spans="1:22" s="90" customFormat="1" ht="140.25" customHeight="1">
      <c r="A52" s="95" t="s">
        <v>31</v>
      </c>
      <c r="B52" s="95"/>
      <c r="C52" s="100">
        <v>90</v>
      </c>
      <c r="D52" s="100"/>
      <c r="E52" s="93"/>
      <c r="F52" s="93"/>
      <c r="G52" s="93"/>
      <c r="H52" s="5">
        <v>75</v>
      </c>
      <c r="I52" s="11"/>
      <c r="J52" s="10"/>
      <c r="K52" s="93"/>
      <c r="L52" s="93"/>
      <c r="M52" s="99"/>
      <c r="N52" s="94"/>
      <c r="O52" s="93"/>
      <c r="P52" s="93"/>
      <c r="Q52" s="93"/>
      <c r="R52" s="93"/>
      <c r="S52" s="93"/>
      <c r="T52" s="93"/>
      <c r="U52" s="93"/>
      <c r="V52" s="89"/>
    </row>
    <row r="53" spans="1:22" s="90" customFormat="1" ht="51" customHeight="1">
      <c r="A53" s="126" t="s">
        <v>30</v>
      </c>
      <c r="B53" s="95"/>
      <c r="C53" s="101"/>
      <c r="D53" s="96"/>
      <c r="E53" s="93"/>
      <c r="F53" s="93"/>
      <c r="G53" s="93"/>
      <c r="H53" s="5"/>
      <c r="I53" s="11"/>
      <c r="J53" s="10"/>
      <c r="K53" s="93"/>
      <c r="L53" s="93"/>
      <c r="M53" s="99"/>
      <c r="N53" s="94"/>
      <c r="O53" s="93"/>
      <c r="P53" s="93"/>
      <c r="Q53" s="93"/>
      <c r="R53" s="93"/>
      <c r="S53" s="93"/>
      <c r="T53" s="93"/>
      <c r="U53" s="93"/>
      <c r="V53" s="89"/>
    </row>
    <row r="54" spans="1:22" s="90" customFormat="1" ht="192.75" customHeight="1">
      <c r="A54" s="95" t="s">
        <v>34</v>
      </c>
      <c r="B54" s="95"/>
      <c r="C54" s="101">
        <f>C49/12</f>
        <v>10.969166666666666</v>
      </c>
      <c r="D54" s="96"/>
      <c r="E54" s="93"/>
      <c r="F54" s="93"/>
      <c r="G54" s="93"/>
      <c r="H54" s="111">
        <f>H49/12</f>
        <v>14.236666666666666</v>
      </c>
      <c r="I54" s="11"/>
      <c r="J54" s="10"/>
      <c r="K54" s="93"/>
      <c r="L54" s="93"/>
      <c r="M54" s="99"/>
      <c r="N54" s="94"/>
      <c r="O54" s="93"/>
      <c r="P54" s="93"/>
      <c r="Q54" s="93"/>
      <c r="R54" s="93"/>
      <c r="S54" s="93"/>
      <c r="T54" s="93"/>
      <c r="U54" s="93"/>
      <c r="V54" s="89"/>
    </row>
    <row r="55" spans="1:22" s="90" customFormat="1" ht="31.5" customHeight="1" thickBot="1">
      <c r="A55" s="181" t="s">
        <v>66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7"/>
      <c r="V55" s="89"/>
    </row>
    <row r="56" spans="1:22" s="90" customFormat="1" ht="30.75" customHeight="1">
      <c r="A56" s="140" t="s">
        <v>67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9"/>
      <c r="V56" s="89"/>
    </row>
    <row r="57" spans="1:22" s="90" customFormat="1" ht="35.25" customHeight="1">
      <c r="A57" s="140" t="s">
        <v>68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9"/>
      <c r="V57" s="89"/>
    </row>
    <row r="58" spans="1:22" s="90" customFormat="1" ht="108.75" customHeight="1">
      <c r="A58" s="5" t="s">
        <v>18</v>
      </c>
      <c r="B58" s="133" t="s">
        <v>73</v>
      </c>
      <c r="C58" s="101"/>
      <c r="D58" s="96"/>
      <c r="E58" s="93"/>
      <c r="F58" s="93"/>
      <c r="G58" s="93"/>
      <c r="H58" s="134">
        <v>1694</v>
      </c>
      <c r="I58" s="11"/>
      <c r="J58" s="11">
        <v>1694</v>
      </c>
      <c r="K58" s="93"/>
      <c r="L58" s="93"/>
      <c r="M58" s="99"/>
      <c r="N58" s="94"/>
      <c r="O58" s="93"/>
      <c r="P58" s="93"/>
      <c r="Q58" s="93"/>
      <c r="R58" s="93"/>
      <c r="S58" s="93"/>
      <c r="T58" s="93"/>
      <c r="U58" s="93"/>
      <c r="V58" s="89"/>
    </row>
    <row r="59" spans="1:22" s="90" customFormat="1" ht="80.25" customHeight="1">
      <c r="A59" s="14" t="s">
        <v>9</v>
      </c>
      <c r="B59" s="95"/>
      <c r="C59" s="101"/>
      <c r="D59" s="96"/>
      <c r="E59" s="93"/>
      <c r="F59" s="93"/>
      <c r="G59" s="93"/>
      <c r="H59" s="111"/>
      <c r="I59" s="11"/>
      <c r="J59" s="10"/>
      <c r="K59" s="93"/>
      <c r="L59" s="93"/>
      <c r="M59" s="99"/>
      <c r="N59" s="94"/>
      <c r="O59" s="93"/>
      <c r="P59" s="93"/>
      <c r="Q59" s="93"/>
      <c r="R59" s="93"/>
      <c r="S59" s="93"/>
      <c r="T59" s="93"/>
      <c r="U59" s="93"/>
      <c r="V59" s="89"/>
    </row>
    <row r="60" spans="1:22" s="90" customFormat="1" ht="80.25" customHeight="1">
      <c r="A60" s="40" t="s">
        <v>5</v>
      </c>
      <c r="B60" s="95"/>
      <c r="C60" s="101"/>
      <c r="D60" s="96"/>
      <c r="E60" s="93"/>
      <c r="F60" s="93"/>
      <c r="G60" s="93"/>
      <c r="H60" s="111"/>
      <c r="I60" s="11"/>
      <c r="J60" s="10"/>
      <c r="K60" s="93"/>
      <c r="L60" s="93"/>
      <c r="M60" s="99"/>
      <c r="N60" s="94"/>
      <c r="O60" s="93"/>
      <c r="P60" s="93"/>
      <c r="Q60" s="93"/>
      <c r="R60" s="93"/>
      <c r="S60" s="93"/>
      <c r="T60" s="93"/>
      <c r="U60" s="93"/>
      <c r="V60" s="89"/>
    </row>
    <row r="61" spans="1:22" s="90" customFormat="1" ht="80.25" customHeight="1">
      <c r="A61" s="14" t="s">
        <v>10</v>
      </c>
      <c r="B61" s="95"/>
      <c r="C61" s="101"/>
      <c r="D61" s="96"/>
      <c r="E61" s="93"/>
      <c r="F61" s="93"/>
      <c r="G61" s="93"/>
      <c r="H61" s="134">
        <v>1694</v>
      </c>
      <c r="I61" s="11"/>
      <c r="J61" s="11">
        <v>1694</v>
      </c>
      <c r="K61" s="93"/>
      <c r="L61" s="93"/>
      <c r="M61" s="99"/>
      <c r="N61" s="94"/>
      <c r="O61" s="93"/>
      <c r="P61" s="93"/>
      <c r="Q61" s="93"/>
      <c r="R61" s="93"/>
      <c r="S61" s="93"/>
      <c r="T61" s="93"/>
      <c r="U61" s="93"/>
      <c r="V61" s="89"/>
    </row>
    <row r="62" spans="1:22" s="90" customFormat="1" ht="80.25" customHeight="1">
      <c r="A62" s="14" t="s">
        <v>69</v>
      </c>
      <c r="B62" s="95"/>
      <c r="C62" s="101"/>
      <c r="D62" s="96"/>
      <c r="E62" s="93"/>
      <c r="F62" s="93"/>
      <c r="G62" s="93"/>
      <c r="H62" s="134">
        <v>4505.3</v>
      </c>
      <c r="I62" s="11"/>
      <c r="J62" s="10"/>
      <c r="K62" s="93"/>
      <c r="L62" s="93"/>
      <c r="M62" s="99"/>
      <c r="N62" s="94"/>
      <c r="O62" s="93"/>
      <c r="P62" s="93"/>
      <c r="Q62" s="93"/>
      <c r="R62" s="93"/>
      <c r="S62" s="93"/>
      <c r="T62" s="93"/>
      <c r="U62" s="93"/>
      <c r="V62" s="89"/>
    </row>
    <row r="63" spans="1:22" s="90" customFormat="1" ht="80.25" customHeight="1">
      <c r="A63" s="40" t="s">
        <v>6</v>
      </c>
      <c r="B63" s="95"/>
      <c r="C63" s="101"/>
      <c r="D63" s="96"/>
      <c r="E63" s="93"/>
      <c r="F63" s="93"/>
      <c r="G63" s="93"/>
      <c r="H63" s="111"/>
      <c r="I63" s="11"/>
      <c r="J63" s="10"/>
      <c r="K63" s="93"/>
      <c r="L63" s="93"/>
      <c r="M63" s="99"/>
      <c r="N63" s="94"/>
      <c r="O63" s="93"/>
      <c r="P63" s="93"/>
      <c r="Q63" s="93"/>
      <c r="R63" s="93"/>
      <c r="S63" s="93"/>
      <c r="T63" s="93"/>
      <c r="U63" s="93"/>
      <c r="V63" s="89"/>
    </row>
    <row r="64" spans="1:22" s="90" customFormat="1" ht="80.25" customHeight="1">
      <c r="A64" s="14" t="s">
        <v>70</v>
      </c>
      <c r="B64" s="95"/>
      <c r="C64" s="101"/>
      <c r="D64" s="96"/>
      <c r="E64" s="93"/>
      <c r="F64" s="93"/>
      <c r="G64" s="93"/>
      <c r="H64" s="134">
        <v>863</v>
      </c>
      <c r="I64" s="11"/>
      <c r="J64" s="10"/>
      <c r="K64" s="93"/>
      <c r="L64" s="93"/>
      <c r="M64" s="99"/>
      <c r="N64" s="94"/>
      <c r="O64" s="93"/>
      <c r="P64" s="93"/>
      <c r="Q64" s="93"/>
      <c r="R64" s="93"/>
      <c r="S64" s="93"/>
      <c r="T64" s="93"/>
      <c r="U64" s="93"/>
      <c r="V64" s="89"/>
    </row>
    <row r="65" spans="1:22" s="90" customFormat="1" ht="80.25" customHeight="1">
      <c r="A65" s="40" t="s">
        <v>7</v>
      </c>
      <c r="B65" s="95"/>
      <c r="C65" s="101"/>
      <c r="D65" s="96"/>
      <c r="E65" s="93"/>
      <c r="F65" s="93"/>
      <c r="G65" s="93"/>
      <c r="H65" s="111"/>
      <c r="I65" s="11"/>
      <c r="J65" s="10"/>
      <c r="K65" s="93"/>
      <c r="L65" s="93"/>
      <c r="M65" s="99"/>
      <c r="N65" s="94"/>
      <c r="O65" s="93"/>
      <c r="P65" s="93"/>
      <c r="Q65" s="93"/>
      <c r="R65" s="93"/>
      <c r="S65" s="93"/>
      <c r="T65" s="93"/>
      <c r="U65" s="93"/>
      <c r="V65" s="89"/>
    </row>
    <row r="66" spans="1:22" s="90" customFormat="1" ht="80.25" customHeight="1">
      <c r="A66" s="14" t="s">
        <v>71</v>
      </c>
      <c r="B66" s="95"/>
      <c r="C66" s="101"/>
      <c r="D66" s="96"/>
      <c r="E66" s="93"/>
      <c r="F66" s="93"/>
      <c r="G66" s="93"/>
      <c r="H66" s="134">
        <v>2</v>
      </c>
      <c r="I66" s="11"/>
      <c r="J66" s="10"/>
      <c r="K66" s="93"/>
      <c r="L66" s="93"/>
      <c r="M66" s="99"/>
      <c r="N66" s="94"/>
      <c r="O66" s="93"/>
      <c r="P66" s="93"/>
      <c r="Q66" s="93"/>
      <c r="R66" s="93"/>
      <c r="S66" s="93"/>
      <c r="T66" s="93"/>
      <c r="U66" s="93"/>
      <c r="V66" s="89"/>
    </row>
    <row r="67" spans="1:22" s="90" customFormat="1" ht="80.25" customHeight="1">
      <c r="A67" s="40" t="s">
        <v>8</v>
      </c>
      <c r="B67" s="95"/>
      <c r="C67" s="101"/>
      <c r="D67" s="96"/>
      <c r="E67" s="93"/>
      <c r="F67" s="93"/>
      <c r="G67" s="93"/>
      <c r="H67" s="111"/>
      <c r="I67" s="11"/>
      <c r="J67" s="10"/>
      <c r="K67" s="93"/>
      <c r="L67" s="93"/>
      <c r="M67" s="99"/>
      <c r="N67" s="94"/>
      <c r="O67" s="93"/>
      <c r="P67" s="93"/>
      <c r="Q67" s="93"/>
      <c r="R67" s="93"/>
      <c r="S67" s="93"/>
      <c r="T67" s="93"/>
      <c r="U67" s="93"/>
      <c r="V67" s="89"/>
    </row>
    <row r="68" spans="1:22" s="90" customFormat="1" ht="80.25" customHeight="1">
      <c r="A68" s="14" t="s">
        <v>72</v>
      </c>
      <c r="B68" s="95"/>
      <c r="C68" s="101"/>
      <c r="D68" s="96"/>
      <c r="E68" s="93"/>
      <c r="F68" s="93"/>
      <c r="G68" s="93"/>
      <c r="H68" s="134">
        <v>19</v>
      </c>
      <c r="I68" s="11"/>
      <c r="J68" s="10"/>
      <c r="K68" s="93"/>
      <c r="L68" s="93"/>
      <c r="M68" s="99"/>
      <c r="N68" s="94"/>
      <c r="O68" s="93"/>
      <c r="P68" s="93"/>
      <c r="Q68" s="93"/>
      <c r="R68" s="93"/>
      <c r="S68" s="93"/>
      <c r="T68" s="93"/>
      <c r="U68" s="93"/>
      <c r="V68" s="89"/>
    </row>
    <row r="69" spans="1:22" s="90" customFormat="1" ht="42.75" customHeight="1">
      <c r="A69" s="140" t="s">
        <v>74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9"/>
      <c r="V69" s="89"/>
    </row>
    <row r="70" spans="1:22" s="90" customFormat="1" ht="40.5" customHeight="1">
      <c r="A70" s="140" t="s">
        <v>68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9"/>
      <c r="V70" s="89"/>
    </row>
    <row r="71" spans="1:22" s="90" customFormat="1" ht="246" customHeight="1">
      <c r="A71" s="5" t="s">
        <v>75</v>
      </c>
      <c r="B71" s="133" t="s">
        <v>80</v>
      </c>
      <c r="C71" s="101"/>
      <c r="D71" s="96"/>
      <c r="E71" s="93"/>
      <c r="F71" s="93"/>
      <c r="G71" s="93"/>
      <c r="H71" s="111">
        <v>3149.56</v>
      </c>
      <c r="I71" s="11"/>
      <c r="J71" s="10"/>
      <c r="K71" s="93"/>
      <c r="L71" s="94">
        <v>3149.56</v>
      </c>
      <c r="M71" s="99"/>
      <c r="N71" s="94"/>
      <c r="O71" s="93"/>
      <c r="P71" s="93"/>
      <c r="Q71" s="93"/>
      <c r="R71" s="93"/>
      <c r="S71" s="93"/>
      <c r="T71" s="93"/>
      <c r="U71" s="93"/>
      <c r="V71" s="89"/>
    </row>
    <row r="72" spans="1:22" s="90" customFormat="1" ht="69" customHeight="1">
      <c r="A72" s="14" t="s">
        <v>9</v>
      </c>
      <c r="B72" s="95"/>
      <c r="C72" s="101"/>
      <c r="D72" s="96"/>
      <c r="E72" s="93"/>
      <c r="F72" s="93"/>
      <c r="G72" s="93"/>
      <c r="H72" s="111"/>
      <c r="I72" s="11"/>
      <c r="J72" s="10"/>
      <c r="K72" s="93"/>
      <c r="L72" s="93"/>
      <c r="M72" s="99"/>
      <c r="N72" s="94"/>
      <c r="O72" s="93"/>
      <c r="P72" s="93"/>
      <c r="Q72" s="93"/>
      <c r="R72" s="93"/>
      <c r="S72" s="93"/>
      <c r="T72" s="93"/>
      <c r="U72" s="93"/>
      <c r="V72" s="89"/>
    </row>
    <row r="73" spans="1:22" s="90" customFormat="1" ht="57" customHeight="1">
      <c r="A73" s="40" t="s">
        <v>5</v>
      </c>
      <c r="B73" s="95"/>
      <c r="C73" s="101"/>
      <c r="D73" s="96"/>
      <c r="E73" s="93"/>
      <c r="F73" s="93"/>
      <c r="G73" s="93"/>
      <c r="H73" s="111"/>
      <c r="I73" s="11"/>
      <c r="J73" s="10"/>
      <c r="K73" s="93"/>
      <c r="L73" s="93"/>
      <c r="M73" s="99"/>
      <c r="N73" s="94"/>
      <c r="O73" s="93"/>
      <c r="P73" s="93"/>
      <c r="Q73" s="93"/>
      <c r="R73" s="93"/>
      <c r="S73" s="93"/>
      <c r="T73" s="93"/>
      <c r="U73" s="93"/>
      <c r="V73" s="89"/>
    </row>
    <row r="74" spans="1:22" s="90" customFormat="1" ht="80.25" customHeight="1">
      <c r="A74" s="14" t="s">
        <v>10</v>
      </c>
      <c r="B74" s="95"/>
      <c r="C74" s="101"/>
      <c r="D74" s="96"/>
      <c r="E74" s="93"/>
      <c r="F74" s="93"/>
      <c r="G74" s="93"/>
      <c r="H74" s="111">
        <v>3149.56</v>
      </c>
      <c r="I74" s="11"/>
      <c r="J74" s="10"/>
      <c r="K74" s="93"/>
      <c r="L74" s="94">
        <v>3149.56</v>
      </c>
      <c r="M74" s="99"/>
      <c r="N74" s="94"/>
      <c r="O74" s="93"/>
      <c r="P74" s="93"/>
      <c r="Q74" s="93"/>
      <c r="R74" s="93"/>
      <c r="S74" s="93"/>
      <c r="T74" s="93"/>
      <c r="U74" s="93"/>
      <c r="V74" s="89"/>
    </row>
    <row r="75" spans="1:22" s="90" customFormat="1" ht="80.25" customHeight="1">
      <c r="A75" s="14" t="s">
        <v>76</v>
      </c>
      <c r="B75" s="95"/>
      <c r="C75" s="101"/>
      <c r="D75" s="96"/>
      <c r="E75" s="93"/>
      <c r="F75" s="93"/>
      <c r="G75" s="93"/>
      <c r="H75" s="111">
        <v>1234.93</v>
      </c>
      <c r="I75" s="11"/>
      <c r="J75" s="10"/>
      <c r="K75" s="93"/>
      <c r="L75" s="93"/>
      <c r="M75" s="99"/>
      <c r="N75" s="94"/>
      <c r="O75" s="93"/>
      <c r="P75" s="93"/>
      <c r="Q75" s="93"/>
      <c r="R75" s="93"/>
      <c r="S75" s="93"/>
      <c r="T75" s="93"/>
      <c r="U75" s="93"/>
      <c r="V75" s="89"/>
    </row>
    <row r="76" spans="1:22" s="90" customFormat="1" ht="61.5" customHeight="1">
      <c r="A76" s="40" t="s">
        <v>6</v>
      </c>
      <c r="B76" s="95"/>
      <c r="C76" s="101"/>
      <c r="D76" s="96"/>
      <c r="E76" s="93"/>
      <c r="F76" s="93"/>
      <c r="G76" s="93"/>
      <c r="H76" s="111"/>
      <c r="I76" s="11"/>
      <c r="J76" s="10"/>
      <c r="K76" s="93"/>
      <c r="L76" s="93"/>
      <c r="M76" s="99"/>
      <c r="N76" s="94"/>
      <c r="O76" s="93"/>
      <c r="P76" s="93"/>
      <c r="Q76" s="93"/>
      <c r="R76" s="93"/>
      <c r="S76" s="93"/>
      <c r="T76" s="93"/>
      <c r="U76" s="93"/>
      <c r="V76" s="89"/>
    </row>
    <row r="77" spans="1:22" s="90" customFormat="1" ht="80.25" customHeight="1">
      <c r="A77" s="14" t="s">
        <v>77</v>
      </c>
      <c r="B77" s="95"/>
      <c r="C77" s="101"/>
      <c r="D77" s="96"/>
      <c r="E77" s="93"/>
      <c r="F77" s="93"/>
      <c r="G77" s="93"/>
      <c r="H77" s="111">
        <v>1234.93</v>
      </c>
      <c r="I77" s="11"/>
      <c r="J77" s="10"/>
      <c r="K77" s="93"/>
      <c r="L77" s="93"/>
      <c r="M77" s="99"/>
      <c r="N77" s="94"/>
      <c r="O77" s="93"/>
      <c r="P77" s="93"/>
      <c r="Q77" s="93"/>
      <c r="R77" s="93"/>
      <c r="S77" s="93"/>
      <c r="T77" s="93"/>
      <c r="U77" s="93"/>
      <c r="V77" s="89"/>
    </row>
    <row r="78" spans="1:22" s="90" customFormat="1" ht="65.25" customHeight="1">
      <c r="A78" s="40" t="s">
        <v>7</v>
      </c>
      <c r="B78" s="95"/>
      <c r="C78" s="101"/>
      <c r="D78" s="96"/>
      <c r="E78" s="93"/>
      <c r="F78" s="93"/>
      <c r="G78" s="93"/>
      <c r="H78" s="111"/>
      <c r="I78" s="11"/>
      <c r="J78" s="10"/>
      <c r="K78" s="93"/>
      <c r="L78" s="93"/>
      <c r="M78" s="99"/>
      <c r="N78" s="94"/>
      <c r="O78" s="93"/>
      <c r="P78" s="93"/>
      <c r="Q78" s="93"/>
      <c r="R78" s="93"/>
      <c r="S78" s="93"/>
      <c r="T78" s="93"/>
      <c r="U78" s="93"/>
      <c r="V78" s="89"/>
    </row>
    <row r="79" spans="1:22" s="90" customFormat="1" ht="80.25" customHeight="1">
      <c r="A79" s="14" t="s">
        <v>78</v>
      </c>
      <c r="B79" s="95"/>
      <c r="C79" s="101"/>
      <c r="D79" s="96"/>
      <c r="E79" s="93"/>
      <c r="F79" s="93"/>
      <c r="G79" s="93"/>
      <c r="H79" s="111">
        <v>2.550395568979618</v>
      </c>
      <c r="I79" s="11"/>
      <c r="J79" s="10"/>
      <c r="K79" s="93"/>
      <c r="L79" s="93"/>
      <c r="M79" s="99"/>
      <c r="N79" s="94"/>
      <c r="O79" s="93"/>
      <c r="P79" s="93"/>
      <c r="Q79" s="93"/>
      <c r="R79" s="93"/>
      <c r="S79" s="93"/>
      <c r="T79" s="93"/>
      <c r="U79" s="93"/>
      <c r="V79" s="89"/>
    </row>
    <row r="80" spans="1:22" s="90" customFormat="1" ht="69" customHeight="1">
      <c r="A80" s="40" t="s">
        <v>8</v>
      </c>
      <c r="B80" s="95"/>
      <c r="C80" s="101"/>
      <c r="D80" s="96"/>
      <c r="E80" s="93"/>
      <c r="F80" s="93"/>
      <c r="G80" s="93"/>
      <c r="H80" s="111"/>
      <c r="I80" s="11"/>
      <c r="J80" s="10"/>
      <c r="K80" s="93"/>
      <c r="L80" s="93"/>
      <c r="M80" s="99"/>
      <c r="N80" s="94"/>
      <c r="O80" s="93"/>
      <c r="P80" s="93"/>
      <c r="Q80" s="93"/>
      <c r="R80" s="93"/>
      <c r="S80" s="93"/>
      <c r="T80" s="93"/>
      <c r="U80" s="93"/>
      <c r="V80" s="89"/>
    </row>
    <row r="81" spans="1:22" s="90" customFormat="1" ht="108.75" customHeight="1">
      <c r="A81" s="14" t="s">
        <v>79</v>
      </c>
      <c r="B81" s="95"/>
      <c r="C81" s="101"/>
      <c r="D81" s="96"/>
      <c r="E81" s="93"/>
      <c r="F81" s="93"/>
      <c r="G81" s="93"/>
      <c r="H81" s="111">
        <v>100</v>
      </c>
      <c r="I81" s="11"/>
      <c r="J81" s="10"/>
      <c r="K81" s="93"/>
      <c r="L81" s="93"/>
      <c r="M81" s="99"/>
      <c r="N81" s="94"/>
      <c r="O81" s="93"/>
      <c r="P81" s="93"/>
      <c r="Q81" s="93"/>
      <c r="R81" s="93"/>
      <c r="S81" s="93"/>
      <c r="T81" s="93"/>
      <c r="U81" s="93"/>
      <c r="V81" s="89"/>
    </row>
    <row r="82" spans="1:22" s="90" customFormat="1" ht="29.25" customHeight="1">
      <c r="A82" s="140" t="s">
        <v>81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9"/>
      <c r="V82" s="89"/>
    </row>
    <row r="83" spans="1:22" s="90" customFormat="1" ht="31.5" customHeight="1">
      <c r="A83" s="140" t="s">
        <v>68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9"/>
      <c r="V83" s="89"/>
    </row>
    <row r="84" spans="1:22" s="90" customFormat="1" ht="108.75" customHeight="1">
      <c r="A84" s="5" t="s">
        <v>18</v>
      </c>
      <c r="B84" s="133" t="s">
        <v>73</v>
      </c>
      <c r="C84" s="101"/>
      <c r="D84" s="96"/>
      <c r="E84" s="93"/>
      <c r="F84" s="93"/>
      <c r="G84" s="93"/>
      <c r="H84" s="111">
        <v>49.9</v>
      </c>
      <c r="I84" s="11"/>
      <c r="J84" s="11">
        <v>49.9</v>
      </c>
      <c r="K84" s="93"/>
      <c r="L84" s="93"/>
      <c r="M84" s="99"/>
      <c r="N84" s="94"/>
      <c r="O84" s="93"/>
      <c r="P84" s="93"/>
      <c r="Q84" s="93"/>
      <c r="R84" s="93"/>
      <c r="S84" s="93"/>
      <c r="T84" s="93"/>
      <c r="U84" s="93"/>
      <c r="V84" s="89"/>
    </row>
    <row r="85" spans="1:22" s="90" customFormat="1" ht="69" customHeight="1">
      <c r="A85" s="14" t="s">
        <v>9</v>
      </c>
      <c r="B85" s="95"/>
      <c r="C85" s="101"/>
      <c r="D85" s="96"/>
      <c r="E85" s="93"/>
      <c r="F85" s="93"/>
      <c r="G85" s="93"/>
      <c r="H85" s="111"/>
      <c r="I85" s="11"/>
      <c r="J85" s="11"/>
      <c r="K85" s="93"/>
      <c r="L85" s="93"/>
      <c r="M85" s="99"/>
      <c r="N85" s="94"/>
      <c r="O85" s="93"/>
      <c r="P85" s="93"/>
      <c r="Q85" s="93"/>
      <c r="R85" s="93"/>
      <c r="S85" s="93"/>
      <c r="T85" s="93"/>
      <c r="U85" s="93"/>
      <c r="V85" s="89"/>
    </row>
    <row r="86" spans="1:22" s="90" customFormat="1" ht="78.75" customHeight="1">
      <c r="A86" s="40" t="s">
        <v>5</v>
      </c>
      <c r="B86" s="95"/>
      <c r="C86" s="101"/>
      <c r="D86" s="96"/>
      <c r="E86" s="93"/>
      <c r="F86" s="93"/>
      <c r="G86" s="93"/>
      <c r="H86" s="111"/>
      <c r="I86" s="11"/>
      <c r="J86" s="11"/>
      <c r="K86" s="93"/>
      <c r="L86" s="93"/>
      <c r="M86" s="99"/>
      <c r="N86" s="94"/>
      <c r="O86" s="93"/>
      <c r="P86" s="93"/>
      <c r="Q86" s="93"/>
      <c r="R86" s="93"/>
      <c r="S86" s="93"/>
      <c r="T86" s="93"/>
      <c r="U86" s="93"/>
      <c r="V86" s="89"/>
    </row>
    <row r="87" spans="1:22" s="90" customFormat="1" ht="75" customHeight="1">
      <c r="A87" s="14" t="s">
        <v>10</v>
      </c>
      <c r="B87" s="95"/>
      <c r="C87" s="101"/>
      <c r="D87" s="96"/>
      <c r="E87" s="93"/>
      <c r="F87" s="93"/>
      <c r="G87" s="93"/>
      <c r="H87" s="111">
        <v>49.9</v>
      </c>
      <c r="I87" s="11"/>
      <c r="J87" s="11">
        <v>49.9</v>
      </c>
      <c r="K87" s="93"/>
      <c r="L87" s="93"/>
      <c r="M87" s="99"/>
      <c r="N87" s="94"/>
      <c r="O87" s="93"/>
      <c r="P87" s="93"/>
      <c r="Q87" s="93"/>
      <c r="R87" s="93"/>
      <c r="S87" s="93"/>
      <c r="T87" s="93"/>
      <c r="U87" s="93"/>
      <c r="V87" s="89"/>
    </row>
    <row r="88" spans="1:22" s="90" customFormat="1" ht="108.75" customHeight="1">
      <c r="A88" s="14" t="s">
        <v>69</v>
      </c>
      <c r="B88" s="95"/>
      <c r="C88" s="101"/>
      <c r="D88" s="96"/>
      <c r="E88" s="93"/>
      <c r="F88" s="93"/>
      <c r="G88" s="93"/>
      <c r="H88" s="111"/>
      <c r="I88" s="11"/>
      <c r="J88" s="11"/>
      <c r="K88" s="93"/>
      <c r="L88" s="93"/>
      <c r="M88" s="99"/>
      <c r="N88" s="94"/>
      <c r="O88" s="93"/>
      <c r="P88" s="93"/>
      <c r="Q88" s="93"/>
      <c r="R88" s="93"/>
      <c r="S88" s="93"/>
      <c r="T88" s="93"/>
      <c r="U88" s="93"/>
      <c r="V88" s="89"/>
    </row>
    <row r="89" spans="1:22" s="90" customFormat="1" ht="80.25" customHeight="1">
      <c r="A89" s="40" t="s">
        <v>7</v>
      </c>
      <c r="B89" s="95"/>
      <c r="C89" s="101"/>
      <c r="D89" s="96"/>
      <c r="E89" s="93"/>
      <c r="F89" s="93"/>
      <c r="G89" s="93"/>
      <c r="H89" s="111"/>
      <c r="I89" s="11"/>
      <c r="J89" s="11"/>
      <c r="K89" s="93"/>
      <c r="L89" s="93"/>
      <c r="M89" s="99"/>
      <c r="N89" s="94"/>
      <c r="O89" s="93"/>
      <c r="P89" s="93"/>
      <c r="Q89" s="93"/>
      <c r="R89" s="93"/>
      <c r="S89" s="93"/>
      <c r="T89" s="93"/>
      <c r="U89" s="93"/>
      <c r="V89" s="89"/>
    </row>
    <row r="90" spans="1:22" s="90" customFormat="1" ht="121.5" customHeight="1">
      <c r="A90" s="14" t="s">
        <v>82</v>
      </c>
      <c r="B90" s="95"/>
      <c r="C90" s="101"/>
      <c r="D90" s="96"/>
      <c r="E90" s="93"/>
      <c r="F90" s="93"/>
      <c r="G90" s="93"/>
      <c r="H90" s="111">
        <v>49.9</v>
      </c>
      <c r="I90" s="11"/>
      <c r="J90" s="11">
        <v>49.9</v>
      </c>
      <c r="K90" s="93"/>
      <c r="L90" s="93"/>
      <c r="M90" s="99"/>
      <c r="N90" s="94"/>
      <c r="O90" s="93"/>
      <c r="P90" s="93"/>
      <c r="Q90" s="93"/>
      <c r="R90" s="93"/>
      <c r="S90" s="93"/>
      <c r="T90" s="93"/>
      <c r="U90" s="93"/>
      <c r="V90" s="89"/>
    </row>
    <row r="91" spans="1:22" s="90" customFormat="1" ht="36.75" customHeight="1">
      <c r="A91" s="140" t="s">
        <v>83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9"/>
      <c r="V91" s="89"/>
    </row>
    <row r="92" spans="1:22" s="90" customFormat="1" ht="39" customHeight="1">
      <c r="A92" s="140" t="s">
        <v>84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9"/>
      <c r="V92" s="89"/>
    </row>
    <row r="93" spans="1:22" s="90" customFormat="1" ht="42.75" customHeight="1">
      <c r="A93" s="140" t="s">
        <v>85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9"/>
      <c r="V93" s="89"/>
    </row>
    <row r="94" spans="1:22" s="90" customFormat="1" ht="35.25" customHeight="1">
      <c r="A94" s="140" t="s">
        <v>86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9"/>
      <c r="V94" s="89"/>
    </row>
    <row r="95" spans="1:22" s="90" customFormat="1" ht="136.5" customHeight="1">
      <c r="A95" s="5" t="s">
        <v>18</v>
      </c>
      <c r="B95" s="133" t="s">
        <v>90</v>
      </c>
      <c r="C95" s="101"/>
      <c r="D95" s="96"/>
      <c r="E95" s="93"/>
      <c r="F95" s="93"/>
      <c r="G95" s="93"/>
      <c r="H95" s="111">
        <v>5300</v>
      </c>
      <c r="I95" s="11">
        <v>15</v>
      </c>
      <c r="J95" s="10">
        <v>5285</v>
      </c>
      <c r="K95" s="93"/>
      <c r="L95" s="93"/>
      <c r="M95" s="99"/>
      <c r="N95" s="94"/>
      <c r="O95" s="93"/>
      <c r="P95" s="93"/>
      <c r="Q95" s="93"/>
      <c r="R95" s="93"/>
      <c r="S95" s="93"/>
      <c r="T95" s="93"/>
      <c r="U95" s="93"/>
      <c r="V95" s="89"/>
    </row>
    <row r="96" spans="1:22" s="90" customFormat="1" ht="80.25" customHeight="1">
      <c r="A96" s="14" t="s">
        <v>9</v>
      </c>
      <c r="B96" s="95"/>
      <c r="C96" s="101"/>
      <c r="D96" s="96"/>
      <c r="E96" s="93"/>
      <c r="F96" s="93"/>
      <c r="G96" s="93"/>
      <c r="H96" s="111"/>
      <c r="I96" s="11"/>
      <c r="J96" s="10"/>
      <c r="K96" s="93"/>
      <c r="L96" s="93"/>
      <c r="M96" s="99"/>
      <c r="N96" s="94"/>
      <c r="O96" s="93"/>
      <c r="P96" s="93"/>
      <c r="Q96" s="93"/>
      <c r="R96" s="93"/>
      <c r="S96" s="93"/>
      <c r="T96" s="93"/>
      <c r="U96" s="93"/>
      <c r="V96" s="89"/>
    </row>
    <row r="97" spans="1:22" s="90" customFormat="1" ht="80.25" customHeight="1">
      <c r="A97" s="40" t="s">
        <v>5</v>
      </c>
      <c r="B97" s="95"/>
      <c r="C97" s="101"/>
      <c r="D97" s="96"/>
      <c r="E97" s="93"/>
      <c r="F97" s="93"/>
      <c r="G97" s="93"/>
      <c r="H97" s="111"/>
      <c r="I97" s="11"/>
      <c r="J97" s="10"/>
      <c r="K97" s="93"/>
      <c r="L97" s="93"/>
      <c r="M97" s="99"/>
      <c r="N97" s="94"/>
      <c r="O97" s="93"/>
      <c r="P97" s="93"/>
      <c r="Q97" s="93"/>
      <c r="R97" s="93"/>
      <c r="S97" s="93"/>
      <c r="T97" s="93"/>
      <c r="U97" s="93"/>
      <c r="V97" s="89"/>
    </row>
    <row r="98" spans="1:22" s="90" customFormat="1" ht="80.25" customHeight="1">
      <c r="A98" s="14" t="s">
        <v>10</v>
      </c>
      <c r="B98" s="95"/>
      <c r="C98" s="101"/>
      <c r="D98" s="96"/>
      <c r="E98" s="93"/>
      <c r="F98" s="93"/>
      <c r="G98" s="93"/>
      <c r="H98" s="111">
        <v>5300</v>
      </c>
      <c r="I98" s="11">
        <v>15</v>
      </c>
      <c r="J98" s="10">
        <v>5285</v>
      </c>
      <c r="K98" s="93"/>
      <c r="L98" s="93"/>
      <c r="M98" s="99"/>
      <c r="N98" s="94"/>
      <c r="O98" s="93"/>
      <c r="P98" s="93"/>
      <c r="Q98" s="93"/>
      <c r="R98" s="93"/>
      <c r="S98" s="93"/>
      <c r="T98" s="93"/>
      <c r="U98" s="93"/>
      <c r="V98" s="89"/>
    </row>
    <row r="99" spans="1:22" s="90" customFormat="1" ht="80.25" customHeight="1">
      <c r="A99" s="46" t="s">
        <v>91</v>
      </c>
      <c r="B99" s="95"/>
      <c r="C99" s="101"/>
      <c r="D99" s="96"/>
      <c r="E99" s="93"/>
      <c r="F99" s="93"/>
      <c r="G99" s="93"/>
      <c r="H99" s="13">
        <f>1451.6+85.9+197.9</f>
        <v>1735.4</v>
      </c>
      <c r="I99" s="11"/>
      <c r="J99" s="10"/>
      <c r="K99" s="93"/>
      <c r="L99" s="93"/>
      <c r="M99" s="99"/>
      <c r="N99" s="94"/>
      <c r="O99" s="93"/>
      <c r="P99" s="93"/>
      <c r="Q99" s="93"/>
      <c r="R99" s="93"/>
      <c r="S99" s="93"/>
      <c r="T99" s="93"/>
      <c r="U99" s="93"/>
      <c r="V99" s="89"/>
    </row>
    <row r="100" spans="1:22" s="90" customFormat="1" ht="80.25" customHeight="1">
      <c r="A100" s="40" t="s">
        <v>6</v>
      </c>
      <c r="B100" s="95"/>
      <c r="C100" s="101"/>
      <c r="D100" s="96"/>
      <c r="E100" s="93"/>
      <c r="F100" s="93"/>
      <c r="G100" s="93"/>
      <c r="H100" s="111"/>
      <c r="I100" s="11"/>
      <c r="J100" s="10"/>
      <c r="K100" s="93"/>
      <c r="L100" s="93"/>
      <c r="M100" s="99"/>
      <c r="N100" s="94"/>
      <c r="O100" s="93"/>
      <c r="P100" s="93"/>
      <c r="Q100" s="93"/>
      <c r="R100" s="93"/>
      <c r="S100" s="93"/>
      <c r="T100" s="93"/>
      <c r="U100" s="93"/>
      <c r="V100" s="89"/>
    </row>
    <row r="101" spans="1:22" s="90" customFormat="1" ht="152.25" customHeight="1">
      <c r="A101" s="95" t="s">
        <v>35</v>
      </c>
      <c r="B101" s="95"/>
      <c r="C101" s="101"/>
      <c r="D101" s="96"/>
      <c r="E101" s="93"/>
      <c r="F101" s="93"/>
      <c r="G101" s="93"/>
      <c r="H101" s="13">
        <f>1451.6+85.9+197.9</f>
        <v>1735.4</v>
      </c>
      <c r="I101" s="11"/>
      <c r="J101" s="10"/>
      <c r="K101" s="93"/>
      <c r="L101" s="93"/>
      <c r="M101" s="99"/>
      <c r="N101" s="94"/>
      <c r="O101" s="93"/>
      <c r="P101" s="93"/>
      <c r="Q101" s="93"/>
      <c r="R101" s="93"/>
      <c r="S101" s="93"/>
      <c r="T101" s="93"/>
      <c r="U101" s="93"/>
      <c r="V101" s="89"/>
    </row>
    <row r="102" spans="1:22" s="90" customFormat="1" ht="80.25" customHeight="1">
      <c r="A102" s="40" t="s">
        <v>7</v>
      </c>
      <c r="B102" s="95"/>
      <c r="C102" s="101"/>
      <c r="D102" s="96"/>
      <c r="E102" s="93"/>
      <c r="F102" s="93"/>
      <c r="G102" s="93"/>
      <c r="H102" s="111"/>
      <c r="I102" s="11"/>
      <c r="J102" s="10"/>
      <c r="K102" s="93"/>
      <c r="L102" s="93"/>
      <c r="M102" s="99"/>
      <c r="N102" s="94"/>
      <c r="O102" s="93"/>
      <c r="P102" s="93"/>
      <c r="Q102" s="93"/>
      <c r="R102" s="93"/>
      <c r="S102" s="93"/>
      <c r="T102" s="93"/>
      <c r="U102" s="93"/>
      <c r="V102" s="89"/>
    </row>
    <row r="103" spans="1:22" s="90" customFormat="1" ht="144" customHeight="1">
      <c r="A103" s="14" t="s">
        <v>87</v>
      </c>
      <c r="B103" s="95"/>
      <c r="C103" s="101"/>
      <c r="D103" s="96"/>
      <c r="E103" s="93"/>
      <c r="F103" s="93"/>
      <c r="G103" s="93"/>
      <c r="H103" s="111">
        <v>15</v>
      </c>
      <c r="I103" s="11"/>
      <c r="J103" s="10"/>
      <c r="K103" s="93"/>
      <c r="L103" s="93"/>
      <c r="M103" s="99"/>
      <c r="N103" s="94"/>
      <c r="O103" s="93"/>
      <c r="P103" s="93"/>
      <c r="Q103" s="93"/>
      <c r="R103" s="93"/>
      <c r="S103" s="93"/>
      <c r="T103" s="93"/>
      <c r="U103" s="93"/>
      <c r="V103" s="89"/>
    </row>
    <row r="104" spans="1:22" s="90" customFormat="1" ht="80.25" customHeight="1">
      <c r="A104" s="14" t="s">
        <v>88</v>
      </c>
      <c r="B104" s="95"/>
      <c r="C104" s="101"/>
      <c r="D104" s="96"/>
      <c r="E104" s="93"/>
      <c r="F104" s="93"/>
      <c r="G104" s="93"/>
      <c r="H104" s="111">
        <f>J98/H101</f>
        <v>3.0454073988705774</v>
      </c>
      <c r="I104" s="11"/>
      <c r="J104" s="10"/>
      <c r="K104" s="93"/>
      <c r="L104" s="93"/>
      <c r="M104" s="99"/>
      <c r="N104" s="94"/>
      <c r="O104" s="93"/>
      <c r="P104" s="93"/>
      <c r="Q104" s="93"/>
      <c r="R104" s="93"/>
      <c r="S104" s="93"/>
      <c r="T104" s="93"/>
      <c r="U104" s="93"/>
      <c r="V104" s="89"/>
    </row>
    <row r="105" spans="1:22" s="90" customFormat="1" ht="54" customHeight="1">
      <c r="A105" s="40" t="s">
        <v>8</v>
      </c>
      <c r="B105" s="95"/>
      <c r="C105" s="101"/>
      <c r="D105" s="96"/>
      <c r="E105" s="93"/>
      <c r="F105" s="93"/>
      <c r="G105" s="93"/>
      <c r="H105" s="111"/>
      <c r="I105" s="11"/>
      <c r="J105" s="10"/>
      <c r="K105" s="93"/>
      <c r="L105" s="93"/>
      <c r="M105" s="99"/>
      <c r="N105" s="94"/>
      <c r="O105" s="93"/>
      <c r="P105" s="93"/>
      <c r="Q105" s="93"/>
      <c r="R105" s="93"/>
      <c r="S105" s="93"/>
      <c r="T105" s="93"/>
      <c r="U105" s="93"/>
      <c r="V105" s="89"/>
    </row>
    <row r="106" spans="1:22" s="90" customFormat="1" ht="120" customHeight="1">
      <c r="A106" s="14" t="s">
        <v>89</v>
      </c>
      <c r="B106" s="95"/>
      <c r="C106" s="101"/>
      <c r="D106" s="96"/>
      <c r="E106" s="93"/>
      <c r="F106" s="93"/>
      <c r="G106" s="93"/>
      <c r="H106" s="111">
        <v>100</v>
      </c>
      <c r="I106" s="11"/>
      <c r="J106" s="10"/>
      <c r="K106" s="93"/>
      <c r="L106" s="93"/>
      <c r="M106" s="99"/>
      <c r="N106" s="94"/>
      <c r="O106" s="93"/>
      <c r="P106" s="93"/>
      <c r="Q106" s="93"/>
      <c r="R106" s="93"/>
      <c r="S106" s="93"/>
      <c r="T106" s="93"/>
      <c r="U106" s="93"/>
      <c r="V106" s="89"/>
    </row>
    <row r="107" spans="1:22" s="90" customFormat="1" ht="30.75" customHeight="1">
      <c r="A107" s="182" t="s">
        <v>92</v>
      </c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2"/>
      <c r="V107" s="89"/>
    </row>
    <row r="108" spans="1:22" s="90" customFormat="1" ht="54" customHeight="1">
      <c r="A108" s="140" t="s">
        <v>93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9"/>
      <c r="V108" s="89"/>
    </row>
    <row r="109" spans="1:22" s="90" customFormat="1" ht="35.25" customHeight="1">
      <c r="A109" s="140" t="s">
        <v>86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9"/>
      <c r="V109" s="89"/>
    </row>
    <row r="110" spans="1:22" s="90" customFormat="1" ht="116.25" customHeight="1">
      <c r="A110" s="97" t="s">
        <v>18</v>
      </c>
      <c r="B110" s="135" t="s">
        <v>90</v>
      </c>
      <c r="C110" s="97">
        <v>450</v>
      </c>
      <c r="D110" s="96"/>
      <c r="E110" s="94">
        <v>450</v>
      </c>
      <c r="F110" s="93"/>
      <c r="G110" s="93"/>
      <c r="H110" s="111">
        <v>650.5</v>
      </c>
      <c r="I110" s="11"/>
      <c r="J110" s="11">
        <v>650.5</v>
      </c>
      <c r="K110" s="93"/>
      <c r="L110" s="93"/>
      <c r="M110" s="99"/>
      <c r="N110" s="94"/>
      <c r="O110" s="93"/>
      <c r="P110" s="93"/>
      <c r="Q110" s="93"/>
      <c r="R110" s="93"/>
      <c r="S110" s="93"/>
      <c r="T110" s="93"/>
      <c r="U110" s="93"/>
      <c r="V110" s="89"/>
    </row>
    <row r="111" spans="1:22" s="90" customFormat="1" ht="80.25" customHeight="1">
      <c r="A111" s="95" t="s">
        <v>9</v>
      </c>
      <c r="B111" s="95"/>
      <c r="C111" s="97"/>
      <c r="D111" s="96"/>
      <c r="E111" s="94"/>
      <c r="F111" s="93"/>
      <c r="G111" s="93"/>
      <c r="H111" s="111"/>
      <c r="I111" s="11"/>
      <c r="J111" s="11"/>
      <c r="K111" s="93"/>
      <c r="L111" s="93"/>
      <c r="M111" s="99"/>
      <c r="N111" s="94"/>
      <c r="O111" s="93"/>
      <c r="P111" s="93"/>
      <c r="Q111" s="93"/>
      <c r="R111" s="93"/>
      <c r="S111" s="93"/>
      <c r="T111" s="93"/>
      <c r="U111" s="93"/>
      <c r="V111" s="89"/>
    </row>
    <row r="112" spans="1:22" s="90" customFormat="1" ht="80.25" customHeight="1">
      <c r="A112" s="126" t="s">
        <v>5</v>
      </c>
      <c r="B112" s="95"/>
      <c r="C112" s="97"/>
      <c r="D112" s="96"/>
      <c r="E112" s="94"/>
      <c r="F112" s="93"/>
      <c r="G112" s="93"/>
      <c r="H112" s="111"/>
      <c r="I112" s="11"/>
      <c r="J112" s="11"/>
      <c r="K112" s="93"/>
      <c r="L112" s="93"/>
      <c r="M112" s="99"/>
      <c r="N112" s="94"/>
      <c r="O112" s="93"/>
      <c r="P112" s="93"/>
      <c r="Q112" s="93"/>
      <c r="R112" s="93"/>
      <c r="S112" s="93"/>
      <c r="T112" s="93"/>
      <c r="U112" s="93"/>
      <c r="V112" s="89"/>
    </row>
    <row r="113" spans="1:22" s="90" customFormat="1" ht="80.25" customHeight="1">
      <c r="A113" s="95" t="s">
        <v>10</v>
      </c>
      <c r="B113" s="95"/>
      <c r="C113" s="97">
        <v>450</v>
      </c>
      <c r="D113" s="96"/>
      <c r="E113" s="94">
        <v>450</v>
      </c>
      <c r="F113" s="93"/>
      <c r="G113" s="93"/>
      <c r="H113" s="111">
        <v>650.5</v>
      </c>
      <c r="I113" s="11"/>
      <c r="J113" s="11">
        <v>650.5</v>
      </c>
      <c r="K113" s="93"/>
      <c r="L113" s="93"/>
      <c r="M113" s="99"/>
      <c r="N113" s="94"/>
      <c r="O113" s="93"/>
      <c r="P113" s="93"/>
      <c r="Q113" s="93"/>
      <c r="R113" s="93"/>
      <c r="S113" s="93"/>
      <c r="T113" s="93"/>
      <c r="U113" s="93"/>
      <c r="V113" s="89"/>
    </row>
    <row r="114" spans="1:22" s="90" customFormat="1" ht="80.25" customHeight="1">
      <c r="A114" s="126" t="s">
        <v>6</v>
      </c>
      <c r="B114" s="95"/>
      <c r="C114" s="97"/>
      <c r="D114" s="96"/>
      <c r="E114" s="93"/>
      <c r="F114" s="93"/>
      <c r="G114" s="93"/>
      <c r="H114" s="111"/>
      <c r="I114" s="11"/>
      <c r="J114" s="10"/>
      <c r="K114" s="93"/>
      <c r="L114" s="93"/>
      <c r="M114" s="99"/>
      <c r="N114" s="94"/>
      <c r="O114" s="93"/>
      <c r="P114" s="93"/>
      <c r="Q114" s="93"/>
      <c r="R114" s="93"/>
      <c r="S114" s="93"/>
      <c r="T114" s="93"/>
      <c r="U114" s="93"/>
      <c r="V114" s="89"/>
    </row>
    <row r="115" spans="1:22" s="90" customFormat="1" ht="80.25" customHeight="1">
      <c r="A115" s="95" t="s">
        <v>94</v>
      </c>
      <c r="B115" s="95"/>
      <c r="C115" s="97"/>
      <c r="D115" s="96"/>
      <c r="E115" s="93"/>
      <c r="F115" s="93"/>
      <c r="G115" s="93"/>
      <c r="H115" s="111">
        <v>1</v>
      </c>
      <c r="I115" s="11"/>
      <c r="J115" s="10"/>
      <c r="K115" s="93"/>
      <c r="L115" s="93"/>
      <c r="M115" s="99"/>
      <c r="N115" s="94"/>
      <c r="O115" s="93"/>
      <c r="P115" s="93"/>
      <c r="Q115" s="93"/>
      <c r="R115" s="93"/>
      <c r="S115" s="93"/>
      <c r="T115" s="93"/>
      <c r="U115" s="93"/>
      <c r="V115" s="89"/>
    </row>
    <row r="116" spans="1:22" s="90" customFormat="1" ht="80.25" customHeight="1">
      <c r="A116" s="126" t="s">
        <v>7</v>
      </c>
      <c r="B116" s="95"/>
      <c r="C116" s="97"/>
      <c r="D116" s="96"/>
      <c r="E116" s="93"/>
      <c r="F116" s="93"/>
      <c r="G116" s="93"/>
      <c r="H116" s="111"/>
      <c r="I116" s="11"/>
      <c r="J116" s="10"/>
      <c r="K116" s="93"/>
      <c r="L116" s="93"/>
      <c r="M116" s="99"/>
      <c r="N116" s="94"/>
      <c r="O116" s="93"/>
      <c r="P116" s="93"/>
      <c r="Q116" s="93"/>
      <c r="R116" s="93"/>
      <c r="S116" s="93"/>
      <c r="T116" s="93"/>
      <c r="U116" s="93"/>
      <c r="V116" s="89"/>
    </row>
    <row r="117" spans="1:22" s="90" customFormat="1" ht="80.25" customHeight="1">
      <c r="A117" s="95" t="s">
        <v>95</v>
      </c>
      <c r="B117" s="95"/>
      <c r="C117" s="97">
        <v>450</v>
      </c>
      <c r="D117" s="96"/>
      <c r="E117" s="93"/>
      <c r="F117" s="93"/>
      <c r="G117" s="93"/>
      <c r="H117" s="111">
        <v>650.5</v>
      </c>
      <c r="I117" s="11"/>
      <c r="J117" s="10"/>
      <c r="K117" s="93"/>
      <c r="L117" s="93"/>
      <c r="M117" s="99"/>
      <c r="N117" s="94"/>
      <c r="O117" s="93"/>
      <c r="P117" s="93"/>
      <c r="Q117" s="93"/>
      <c r="R117" s="93"/>
      <c r="S117" s="93"/>
      <c r="T117" s="93"/>
      <c r="U117" s="93"/>
      <c r="V117" s="89"/>
    </row>
    <row r="118" spans="1:22" s="90" customFormat="1" ht="80.25" customHeight="1">
      <c r="A118" s="126" t="s">
        <v>8</v>
      </c>
      <c r="B118" s="95"/>
      <c r="C118" s="101"/>
      <c r="D118" s="96"/>
      <c r="E118" s="93"/>
      <c r="F118" s="93"/>
      <c r="G118" s="93"/>
      <c r="H118" s="111"/>
      <c r="I118" s="11"/>
      <c r="J118" s="10"/>
      <c r="K118" s="93"/>
      <c r="L118" s="93"/>
      <c r="M118" s="99"/>
      <c r="N118" s="94"/>
      <c r="O118" s="93"/>
      <c r="P118" s="93"/>
      <c r="Q118" s="93"/>
      <c r="R118" s="93"/>
      <c r="S118" s="93"/>
      <c r="T118" s="93"/>
      <c r="U118" s="93"/>
      <c r="V118" s="89"/>
    </row>
    <row r="119" spans="1:22" s="90" customFormat="1" ht="102.75" customHeight="1">
      <c r="A119" s="95" t="s">
        <v>96</v>
      </c>
      <c r="B119" s="95"/>
      <c r="C119" s="101"/>
      <c r="D119" s="96"/>
      <c r="E119" s="93"/>
      <c r="F119" s="93"/>
      <c r="G119" s="93"/>
      <c r="H119" s="111">
        <v>112.3</v>
      </c>
      <c r="I119" s="11"/>
      <c r="J119" s="10"/>
      <c r="K119" s="93"/>
      <c r="L119" s="93"/>
      <c r="M119" s="99"/>
      <c r="N119" s="94"/>
      <c r="O119" s="93"/>
      <c r="P119" s="93"/>
      <c r="Q119" s="93"/>
      <c r="R119" s="93"/>
      <c r="S119" s="93"/>
      <c r="T119" s="93"/>
      <c r="U119" s="93"/>
      <c r="V119" s="89"/>
    </row>
    <row r="120" spans="1:22" s="90" customFormat="1" ht="40.5" customHeight="1">
      <c r="A120" s="140" t="s">
        <v>97</v>
      </c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9"/>
      <c r="V120" s="89"/>
    </row>
    <row r="121" spans="1:22" s="90" customFormat="1" ht="44.25" customHeight="1">
      <c r="A121" s="140" t="s">
        <v>98</v>
      </c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9"/>
      <c r="V121" s="89"/>
    </row>
    <row r="122" spans="1:22" s="90" customFormat="1" ht="34.5" customHeight="1">
      <c r="A122" s="140" t="s">
        <v>86</v>
      </c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9"/>
      <c r="V122" s="89"/>
    </row>
    <row r="123" spans="1:22" s="90" customFormat="1" ht="100.5" customHeight="1">
      <c r="A123" s="5" t="s">
        <v>18</v>
      </c>
      <c r="B123" s="133" t="s">
        <v>90</v>
      </c>
      <c r="C123" s="5"/>
      <c r="D123" s="11"/>
      <c r="E123" s="11"/>
      <c r="F123" s="11"/>
      <c r="G123" s="11"/>
      <c r="H123" s="5">
        <f>I123+J123</f>
        <v>94.5</v>
      </c>
      <c r="I123" s="11">
        <v>94.5</v>
      </c>
      <c r="J123" s="11"/>
      <c r="K123" s="11"/>
      <c r="L123" s="11"/>
      <c r="M123" s="5">
        <v>310</v>
      </c>
      <c r="N123" s="11">
        <v>217</v>
      </c>
      <c r="O123" s="11">
        <v>93</v>
      </c>
      <c r="P123" s="11"/>
      <c r="Q123" s="11"/>
      <c r="R123" s="11"/>
      <c r="S123" s="11"/>
      <c r="T123" s="11"/>
      <c r="U123" s="11"/>
      <c r="V123" s="89"/>
    </row>
    <row r="124" spans="1:22" s="90" customFormat="1" ht="70.5" customHeight="1">
      <c r="A124" s="14" t="s">
        <v>9</v>
      </c>
      <c r="B124" s="11"/>
      <c r="C124" s="5"/>
      <c r="D124" s="11"/>
      <c r="E124" s="11"/>
      <c r="F124" s="11"/>
      <c r="G124" s="11"/>
      <c r="H124" s="5"/>
      <c r="I124" s="11"/>
      <c r="J124" s="11"/>
      <c r="K124" s="11"/>
      <c r="L124" s="11"/>
      <c r="M124" s="5"/>
      <c r="N124" s="11"/>
      <c r="O124" s="11"/>
      <c r="P124" s="11"/>
      <c r="Q124" s="11"/>
      <c r="R124" s="11"/>
      <c r="S124" s="11"/>
      <c r="T124" s="11"/>
      <c r="U124" s="11"/>
      <c r="V124" s="89"/>
    </row>
    <row r="125" spans="1:22" s="90" customFormat="1" ht="70.5" customHeight="1">
      <c r="A125" s="40" t="s">
        <v>5</v>
      </c>
      <c r="B125" s="11"/>
      <c r="C125" s="5"/>
      <c r="D125" s="11"/>
      <c r="E125" s="11"/>
      <c r="F125" s="11"/>
      <c r="G125" s="11"/>
      <c r="H125" s="5"/>
      <c r="I125" s="11"/>
      <c r="J125" s="11"/>
      <c r="K125" s="11"/>
      <c r="L125" s="11"/>
      <c r="M125" s="5"/>
      <c r="N125" s="11"/>
      <c r="O125" s="11"/>
      <c r="P125" s="11"/>
      <c r="Q125" s="11"/>
      <c r="R125" s="11"/>
      <c r="S125" s="11"/>
      <c r="T125" s="11"/>
      <c r="U125" s="11"/>
      <c r="V125" s="89"/>
    </row>
    <row r="126" spans="1:22" s="90" customFormat="1" ht="70.5" customHeight="1">
      <c r="A126" s="14" t="s">
        <v>10</v>
      </c>
      <c r="B126" s="11"/>
      <c r="C126" s="5"/>
      <c r="D126" s="11"/>
      <c r="E126" s="11"/>
      <c r="F126" s="11"/>
      <c r="G126" s="11"/>
      <c r="H126" s="5">
        <f>H123</f>
        <v>94.5</v>
      </c>
      <c r="I126" s="11">
        <f>I123</f>
        <v>94.5</v>
      </c>
      <c r="J126" s="11"/>
      <c r="K126" s="11"/>
      <c r="L126" s="11"/>
      <c r="M126" s="5">
        <f>M123</f>
        <v>310</v>
      </c>
      <c r="N126" s="11">
        <f>N123</f>
        <v>217</v>
      </c>
      <c r="O126" s="11">
        <f>O123</f>
        <v>93</v>
      </c>
      <c r="P126" s="11"/>
      <c r="Q126" s="11"/>
      <c r="R126" s="11"/>
      <c r="S126" s="11"/>
      <c r="T126" s="11"/>
      <c r="U126" s="11"/>
      <c r="V126" s="89"/>
    </row>
    <row r="127" spans="1:22" s="90" customFormat="1" ht="70.5" customHeight="1">
      <c r="A127" s="40" t="s">
        <v>6</v>
      </c>
      <c r="B127" s="11"/>
      <c r="C127" s="5"/>
      <c r="D127" s="11"/>
      <c r="E127" s="11"/>
      <c r="F127" s="11"/>
      <c r="G127" s="11"/>
      <c r="H127" s="5"/>
      <c r="I127" s="11"/>
      <c r="J127" s="11"/>
      <c r="K127" s="11"/>
      <c r="L127" s="11"/>
      <c r="M127" s="5"/>
      <c r="N127" s="11"/>
      <c r="O127" s="11"/>
      <c r="P127" s="11"/>
      <c r="Q127" s="11"/>
      <c r="R127" s="11"/>
      <c r="S127" s="11"/>
      <c r="T127" s="11"/>
      <c r="U127" s="11"/>
      <c r="V127" s="89"/>
    </row>
    <row r="128" spans="1:22" s="90" customFormat="1" ht="106.5" customHeight="1">
      <c r="A128" s="14" t="s">
        <v>99</v>
      </c>
      <c r="B128" s="11"/>
      <c r="C128" s="5"/>
      <c r="D128" s="11"/>
      <c r="E128" s="11"/>
      <c r="F128" s="11"/>
      <c r="G128" s="11"/>
      <c r="H128" s="5">
        <v>1</v>
      </c>
      <c r="I128" s="11"/>
      <c r="J128" s="11"/>
      <c r="K128" s="11"/>
      <c r="L128" s="11"/>
      <c r="M128" s="5">
        <v>2</v>
      </c>
      <c r="N128" s="11"/>
      <c r="O128" s="11"/>
      <c r="P128" s="11"/>
      <c r="Q128" s="11"/>
      <c r="R128" s="11"/>
      <c r="S128" s="11"/>
      <c r="T128" s="11"/>
      <c r="U128" s="11"/>
      <c r="V128" s="89"/>
    </row>
    <row r="129" spans="1:22" s="90" customFormat="1" ht="31.5" customHeight="1">
      <c r="A129" s="183" t="s">
        <v>60</v>
      </c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89"/>
    </row>
    <row r="130" spans="1:22" s="90" customFormat="1" ht="31.5" customHeight="1">
      <c r="A130" s="140" t="s">
        <v>100</v>
      </c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9"/>
      <c r="V130" s="89"/>
    </row>
    <row r="131" spans="1:22" s="90" customFormat="1" ht="31.5" customHeight="1">
      <c r="A131" s="137" t="s">
        <v>101</v>
      </c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89"/>
    </row>
    <row r="132" spans="1:22" s="90" customFormat="1" ht="31.5" customHeight="1">
      <c r="A132" s="137" t="s">
        <v>102</v>
      </c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89"/>
    </row>
    <row r="133" spans="1:22" s="90" customFormat="1" ht="132.75" customHeight="1">
      <c r="A133" s="5" t="s">
        <v>18</v>
      </c>
      <c r="B133" s="5">
        <v>3717640</v>
      </c>
      <c r="C133" s="5">
        <v>20</v>
      </c>
      <c r="D133" s="11">
        <v>20</v>
      </c>
      <c r="E133" s="11"/>
      <c r="F133" s="11"/>
      <c r="G133" s="11"/>
      <c r="H133" s="5">
        <v>29.2</v>
      </c>
      <c r="I133" s="11">
        <v>29.2</v>
      </c>
      <c r="J133" s="11"/>
      <c r="K133" s="11"/>
      <c r="L133" s="11"/>
      <c r="M133" s="5">
        <v>44</v>
      </c>
      <c r="N133" s="11">
        <v>44</v>
      </c>
      <c r="O133" s="11"/>
      <c r="P133" s="11"/>
      <c r="Q133" s="11"/>
      <c r="R133" s="11"/>
      <c r="S133" s="11"/>
      <c r="T133" s="11"/>
      <c r="U133" s="11"/>
      <c r="V133" s="89"/>
    </row>
    <row r="134" spans="1:22" s="90" customFormat="1" ht="67.5" customHeight="1">
      <c r="A134" s="14" t="s">
        <v>9</v>
      </c>
      <c r="B134" s="11"/>
      <c r="C134" s="5"/>
      <c r="D134" s="11"/>
      <c r="E134" s="11"/>
      <c r="F134" s="11"/>
      <c r="G134" s="11"/>
      <c r="H134" s="5"/>
      <c r="I134" s="11"/>
      <c r="J134" s="11"/>
      <c r="K134" s="11"/>
      <c r="L134" s="11"/>
      <c r="M134" s="5"/>
      <c r="N134" s="11"/>
      <c r="O134" s="11"/>
      <c r="P134" s="11"/>
      <c r="Q134" s="11"/>
      <c r="R134" s="11"/>
      <c r="S134" s="11"/>
      <c r="T134" s="11"/>
      <c r="U134" s="11"/>
      <c r="V134" s="89"/>
    </row>
    <row r="135" spans="1:22" s="90" customFormat="1" ht="66.75" customHeight="1">
      <c r="A135" s="40" t="s">
        <v>103</v>
      </c>
      <c r="B135" s="11"/>
      <c r="C135" s="5"/>
      <c r="D135" s="11"/>
      <c r="E135" s="11"/>
      <c r="F135" s="11"/>
      <c r="G135" s="11"/>
      <c r="H135" s="5"/>
      <c r="I135" s="11"/>
      <c r="J135" s="11"/>
      <c r="K135" s="11"/>
      <c r="L135" s="11"/>
      <c r="M135" s="5"/>
      <c r="N135" s="11"/>
      <c r="O135" s="11"/>
      <c r="P135" s="11"/>
      <c r="Q135" s="11"/>
      <c r="R135" s="11"/>
      <c r="S135" s="11"/>
      <c r="T135" s="11"/>
      <c r="U135" s="11"/>
      <c r="V135" s="89"/>
    </row>
    <row r="136" spans="1:22" s="90" customFormat="1" ht="95.25" customHeight="1">
      <c r="A136" s="14" t="s">
        <v>104</v>
      </c>
      <c r="B136" s="11"/>
      <c r="C136" s="5">
        <v>20</v>
      </c>
      <c r="D136" s="11">
        <v>20</v>
      </c>
      <c r="E136" s="11"/>
      <c r="F136" s="11"/>
      <c r="G136" s="11"/>
      <c r="H136" s="5">
        <v>29.2</v>
      </c>
      <c r="I136" s="11">
        <v>29.2</v>
      </c>
      <c r="J136" s="11"/>
      <c r="K136" s="11"/>
      <c r="L136" s="11"/>
      <c r="M136" s="5">
        <v>44</v>
      </c>
      <c r="N136" s="11">
        <v>44</v>
      </c>
      <c r="O136" s="11"/>
      <c r="P136" s="11"/>
      <c r="Q136" s="11"/>
      <c r="R136" s="11"/>
      <c r="S136" s="11"/>
      <c r="T136" s="11"/>
      <c r="U136" s="11"/>
      <c r="V136" s="89"/>
    </row>
    <row r="137" spans="1:22" s="90" customFormat="1" ht="80.25" customHeight="1">
      <c r="A137" s="40" t="s">
        <v>6</v>
      </c>
      <c r="B137" s="11"/>
      <c r="C137" s="5"/>
      <c r="D137" s="11"/>
      <c r="E137" s="11"/>
      <c r="F137" s="11"/>
      <c r="G137" s="11"/>
      <c r="H137" s="5"/>
      <c r="I137" s="11"/>
      <c r="J137" s="11"/>
      <c r="K137" s="11"/>
      <c r="L137" s="11"/>
      <c r="M137" s="5"/>
      <c r="N137" s="11"/>
      <c r="O137" s="11"/>
      <c r="P137" s="11"/>
      <c r="Q137" s="11"/>
      <c r="R137" s="11"/>
      <c r="S137" s="11"/>
      <c r="T137" s="11"/>
      <c r="U137" s="11"/>
      <c r="V137" s="89"/>
    </row>
    <row r="138" spans="1:22" s="90" customFormat="1" ht="95.25" customHeight="1">
      <c r="A138" s="14" t="s">
        <v>105</v>
      </c>
      <c r="B138" s="11"/>
      <c r="C138" s="5">
        <v>100</v>
      </c>
      <c r="D138" s="11"/>
      <c r="E138" s="11"/>
      <c r="F138" s="11"/>
      <c r="G138" s="11"/>
      <c r="H138" s="5">
        <v>200</v>
      </c>
      <c r="I138" s="11"/>
      <c r="J138" s="11"/>
      <c r="K138" s="11"/>
      <c r="L138" s="11"/>
      <c r="M138" s="5">
        <v>200</v>
      </c>
      <c r="N138" s="11"/>
      <c r="O138" s="11"/>
      <c r="P138" s="11"/>
      <c r="Q138" s="11"/>
      <c r="R138" s="11"/>
      <c r="S138" s="11"/>
      <c r="T138" s="11"/>
      <c r="U138" s="11"/>
      <c r="V138" s="89"/>
    </row>
    <row r="139" spans="1:22" s="90" customFormat="1" ht="99" customHeight="1">
      <c r="A139" s="14" t="s">
        <v>106</v>
      </c>
      <c r="B139" s="11"/>
      <c r="C139" s="5">
        <v>40</v>
      </c>
      <c r="D139" s="11"/>
      <c r="E139" s="11"/>
      <c r="F139" s="11"/>
      <c r="G139" s="11"/>
      <c r="H139" s="5">
        <v>80</v>
      </c>
      <c r="I139" s="11"/>
      <c r="J139" s="11"/>
      <c r="K139" s="11"/>
      <c r="L139" s="11"/>
      <c r="M139" s="5">
        <v>80</v>
      </c>
      <c r="N139" s="11"/>
      <c r="O139" s="11"/>
      <c r="P139" s="11"/>
      <c r="Q139" s="11"/>
      <c r="R139" s="11"/>
      <c r="S139" s="11"/>
      <c r="T139" s="11"/>
      <c r="U139" s="11"/>
      <c r="V139" s="89"/>
    </row>
    <row r="140" spans="1:22" s="90" customFormat="1" ht="93.75" customHeight="1">
      <c r="A140" s="40" t="s">
        <v>7</v>
      </c>
      <c r="B140" s="11"/>
      <c r="C140" s="5"/>
      <c r="D140" s="11"/>
      <c r="E140" s="11"/>
      <c r="F140" s="11"/>
      <c r="G140" s="11"/>
      <c r="H140" s="5"/>
      <c r="I140" s="11"/>
      <c r="J140" s="11"/>
      <c r="K140" s="11"/>
      <c r="L140" s="11"/>
      <c r="M140" s="5"/>
      <c r="N140" s="11"/>
      <c r="O140" s="11"/>
      <c r="P140" s="11"/>
      <c r="Q140" s="11"/>
      <c r="R140" s="11"/>
      <c r="S140" s="11"/>
      <c r="T140" s="11"/>
      <c r="U140" s="11"/>
      <c r="V140" s="89"/>
    </row>
    <row r="141" spans="1:22" s="90" customFormat="1" ht="105" customHeight="1">
      <c r="A141" s="14" t="s">
        <v>107</v>
      </c>
      <c r="B141" s="11"/>
      <c r="C141" s="5">
        <v>0.1</v>
      </c>
      <c r="D141" s="11"/>
      <c r="E141" s="11"/>
      <c r="F141" s="11"/>
      <c r="G141" s="11"/>
      <c r="H141" s="5">
        <v>0.1</v>
      </c>
      <c r="I141" s="11"/>
      <c r="J141" s="11"/>
      <c r="K141" s="11"/>
      <c r="L141" s="11"/>
      <c r="M141" s="5">
        <v>0.11</v>
      </c>
      <c r="N141" s="11"/>
      <c r="O141" s="11"/>
      <c r="P141" s="11"/>
      <c r="Q141" s="11"/>
      <c r="R141" s="11"/>
      <c r="S141" s="11"/>
      <c r="T141" s="11"/>
      <c r="U141" s="11"/>
      <c r="V141" s="89"/>
    </row>
    <row r="142" spans="1:22" s="90" customFormat="1" ht="126" customHeight="1">
      <c r="A142" s="14" t="s">
        <v>108</v>
      </c>
      <c r="B142" s="11"/>
      <c r="C142" s="5">
        <v>0.25</v>
      </c>
      <c r="D142" s="11"/>
      <c r="E142" s="11"/>
      <c r="F142" s="11"/>
      <c r="G142" s="11"/>
      <c r="H142" s="5">
        <v>0.25</v>
      </c>
      <c r="I142" s="11"/>
      <c r="J142" s="11"/>
      <c r="K142" s="11"/>
      <c r="L142" s="11"/>
      <c r="M142" s="5">
        <v>0.275</v>
      </c>
      <c r="N142" s="11"/>
      <c r="O142" s="11"/>
      <c r="P142" s="11"/>
      <c r="Q142" s="11"/>
      <c r="R142" s="11"/>
      <c r="S142" s="11"/>
      <c r="T142" s="11"/>
      <c r="U142" s="11"/>
      <c r="V142" s="89"/>
    </row>
    <row r="143" spans="1:22" s="90" customFormat="1" ht="31.5" customHeight="1">
      <c r="A143" s="137" t="s">
        <v>109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89"/>
    </row>
    <row r="144" spans="1:22" s="90" customFormat="1" ht="31.5" customHeight="1">
      <c r="A144" s="137" t="s">
        <v>68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89"/>
    </row>
    <row r="145" spans="1:22" s="90" customFormat="1" ht="126" customHeight="1">
      <c r="A145" s="97" t="s">
        <v>18</v>
      </c>
      <c r="B145" s="5" t="s">
        <v>73</v>
      </c>
      <c r="C145" s="5"/>
      <c r="D145" s="11"/>
      <c r="E145" s="11"/>
      <c r="F145" s="11"/>
      <c r="G145" s="11"/>
      <c r="H145" s="5">
        <v>1406</v>
      </c>
      <c r="I145" s="11"/>
      <c r="J145" s="11">
        <v>1406</v>
      </c>
      <c r="K145" s="11"/>
      <c r="L145" s="11"/>
      <c r="M145" s="5"/>
      <c r="N145" s="11"/>
      <c r="O145" s="11"/>
      <c r="P145" s="11"/>
      <c r="Q145" s="11"/>
      <c r="R145" s="11"/>
      <c r="S145" s="11"/>
      <c r="T145" s="11"/>
      <c r="U145" s="11"/>
      <c r="V145" s="89"/>
    </row>
    <row r="146" spans="1:22" s="90" customFormat="1" ht="233.25" customHeight="1">
      <c r="A146" s="136" t="s">
        <v>110</v>
      </c>
      <c r="B146" s="5" t="s">
        <v>111</v>
      </c>
      <c r="C146" s="5"/>
      <c r="D146" s="11"/>
      <c r="E146" s="11"/>
      <c r="F146" s="11"/>
      <c r="G146" s="11"/>
      <c r="H146" s="5">
        <v>630</v>
      </c>
      <c r="I146" s="11"/>
      <c r="J146" s="11"/>
      <c r="K146" s="11"/>
      <c r="L146" s="11">
        <v>630</v>
      </c>
      <c r="M146" s="5"/>
      <c r="N146" s="11"/>
      <c r="O146" s="11"/>
      <c r="P146" s="11"/>
      <c r="Q146" s="11"/>
      <c r="R146" s="11"/>
      <c r="S146" s="11"/>
      <c r="T146" s="11"/>
      <c r="U146" s="11"/>
      <c r="V146" s="89"/>
    </row>
    <row r="147" spans="1:22" s="90" customFormat="1" ht="62.25" customHeight="1">
      <c r="A147" s="95" t="s">
        <v>9</v>
      </c>
      <c r="B147" s="11"/>
      <c r="C147" s="5"/>
      <c r="D147" s="11"/>
      <c r="E147" s="11"/>
      <c r="F147" s="11"/>
      <c r="G147" s="11"/>
      <c r="H147" s="5"/>
      <c r="I147" s="11"/>
      <c r="J147" s="11"/>
      <c r="K147" s="11"/>
      <c r="L147" s="11"/>
      <c r="M147" s="5"/>
      <c r="N147" s="11"/>
      <c r="O147" s="11"/>
      <c r="P147" s="11"/>
      <c r="Q147" s="11"/>
      <c r="R147" s="11"/>
      <c r="S147" s="11"/>
      <c r="T147" s="11"/>
      <c r="U147" s="11"/>
      <c r="V147" s="89"/>
    </row>
    <row r="148" spans="1:22" s="90" customFormat="1" ht="60" customHeight="1">
      <c r="A148" s="126" t="s">
        <v>5</v>
      </c>
      <c r="B148" s="11"/>
      <c r="C148" s="5"/>
      <c r="D148" s="11"/>
      <c r="E148" s="11"/>
      <c r="F148" s="11"/>
      <c r="G148" s="11"/>
      <c r="H148" s="5"/>
      <c r="I148" s="11"/>
      <c r="J148" s="11"/>
      <c r="K148" s="11"/>
      <c r="L148" s="11"/>
      <c r="M148" s="5"/>
      <c r="N148" s="11"/>
      <c r="O148" s="11"/>
      <c r="P148" s="11"/>
      <c r="Q148" s="11"/>
      <c r="R148" s="11"/>
      <c r="S148" s="11"/>
      <c r="T148" s="11"/>
      <c r="U148" s="11"/>
      <c r="V148" s="89"/>
    </row>
    <row r="149" spans="1:22" s="90" customFormat="1" ht="69.75" customHeight="1">
      <c r="A149" s="95" t="s">
        <v>10</v>
      </c>
      <c r="B149" s="11"/>
      <c r="C149" s="5"/>
      <c r="D149" s="11"/>
      <c r="E149" s="11"/>
      <c r="F149" s="11"/>
      <c r="G149" s="11"/>
      <c r="H149" s="5">
        <v>2036</v>
      </c>
      <c r="I149" s="11"/>
      <c r="J149" s="11">
        <v>1406</v>
      </c>
      <c r="K149" s="11"/>
      <c r="L149" s="11">
        <v>630</v>
      </c>
      <c r="M149" s="5"/>
      <c r="N149" s="11"/>
      <c r="O149" s="11"/>
      <c r="P149" s="11"/>
      <c r="Q149" s="11"/>
      <c r="R149" s="11"/>
      <c r="S149" s="11"/>
      <c r="T149" s="11"/>
      <c r="U149" s="11"/>
      <c r="V149" s="89"/>
    </row>
    <row r="150" spans="1:22" s="90" customFormat="1" ht="71.25" customHeight="1">
      <c r="A150" s="95" t="s">
        <v>69</v>
      </c>
      <c r="B150" s="11"/>
      <c r="C150" s="5"/>
      <c r="D150" s="11"/>
      <c r="E150" s="11"/>
      <c r="F150" s="11"/>
      <c r="G150" s="11"/>
      <c r="H150" s="5">
        <v>4505</v>
      </c>
      <c r="I150" s="11"/>
      <c r="J150" s="11"/>
      <c r="K150" s="11"/>
      <c r="L150" s="11"/>
      <c r="M150" s="5"/>
      <c r="N150" s="11"/>
      <c r="O150" s="11"/>
      <c r="P150" s="11"/>
      <c r="Q150" s="11"/>
      <c r="R150" s="11"/>
      <c r="S150" s="11"/>
      <c r="T150" s="11"/>
      <c r="U150" s="11"/>
      <c r="V150" s="89"/>
    </row>
    <row r="151" spans="1:22" s="90" customFormat="1" ht="45" customHeight="1">
      <c r="A151" s="126" t="s">
        <v>6</v>
      </c>
      <c r="B151" s="11"/>
      <c r="C151" s="5"/>
      <c r="D151" s="11"/>
      <c r="E151" s="11"/>
      <c r="F151" s="11"/>
      <c r="G151" s="11"/>
      <c r="H151" s="5"/>
      <c r="I151" s="11"/>
      <c r="J151" s="11"/>
      <c r="K151" s="11"/>
      <c r="L151" s="11"/>
      <c r="M151" s="5"/>
      <c r="N151" s="11"/>
      <c r="O151" s="11"/>
      <c r="P151" s="11"/>
      <c r="Q151" s="11"/>
      <c r="R151" s="11"/>
      <c r="S151" s="11"/>
      <c r="T151" s="11"/>
      <c r="U151" s="11"/>
      <c r="V151" s="89"/>
    </row>
    <row r="152" spans="1:22" s="90" customFormat="1" ht="83.25" customHeight="1">
      <c r="A152" s="95" t="s">
        <v>70</v>
      </c>
      <c r="B152" s="11"/>
      <c r="C152" s="5"/>
      <c r="D152" s="11"/>
      <c r="E152" s="11"/>
      <c r="F152" s="11"/>
      <c r="G152" s="11"/>
      <c r="H152" s="5">
        <v>630.35</v>
      </c>
      <c r="I152" s="11"/>
      <c r="J152" s="11"/>
      <c r="K152" s="11"/>
      <c r="L152" s="11"/>
      <c r="M152" s="5"/>
      <c r="N152" s="11"/>
      <c r="O152" s="11"/>
      <c r="P152" s="11"/>
      <c r="Q152" s="11"/>
      <c r="R152" s="11"/>
      <c r="S152" s="11"/>
      <c r="T152" s="11"/>
      <c r="U152" s="11"/>
      <c r="V152" s="89"/>
    </row>
    <row r="153" spans="1:22" s="90" customFormat="1" ht="75" customHeight="1">
      <c r="A153" s="126" t="s">
        <v>7</v>
      </c>
      <c r="B153" s="11"/>
      <c r="C153" s="5"/>
      <c r="D153" s="11"/>
      <c r="E153" s="11"/>
      <c r="F153" s="11"/>
      <c r="G153" s="11"/>
      <c r="H153" s="5"/>
      <c r="I153" s="11"/>
      <c r="J153" s="11"/>
      <c r="K153" s="11"/>
      <c r="L153" s="11"/>
      <c r="M153" s="5"/>
      <c r="N153" s="11"/>
      <c r="O153" s="11"/>
      <c r="P153" s="11"/>
      <c r="Q153" s="11"/>
      <c r="R153" s="11"/>
      <c r="S153" s="11"/>
      <c r="T153" s="11"/>
      <c r="U153" s="11"/>
      <c r="V153" s="89"/>
    </row>
    <row r="154" spans="1:22" s="90" customFormat="1" ht="82.5" customHeight="1">
      <c r="A154" s="95" t="s">
        <v>71</v>
      </c>
      <c r="B154" s="11"/>
      <c r="C154" s="5"/>
      <c r="D154" s="11"/>
      <c r="E154" s="11"/>
      <c r="F154" s="11"/>
      <c r="G154" s="11"/>
      <c r="H154" s="5">
        <v>3</v>
      </c>
      <c r="I154" s="11"/>
      <c r="J154" s="11"/>
      <c r="K154" s="11"/>
      <c r="L154" s="11"/>
      <c r="M154" s="5"/>
      <c r="N154" s="11"/>
      <c r="O154" s="11"/>
      <c r="P154" s="11"/>
      <c r="Q154" s="11"/>
      <c r="R154" s="11"/>
      <c r="S154" s="11"/>
      <c r="T154" s="11"/>
      <c r="U154" s="11"/>
      <c r="V154" s="89"/>
    </row>
    <row r="155" spans="1:22" s="90" customFormat="1" ht="45" customHeight="1">
      <c r="A155" s="126" t="s">
        <v>8</v>
      </c>
      <c r="B155" s="11"/>
      <c r="C155" s="5"/>
      <c r="D155" s="11"/>
      <c r="E155" s="11"/>
      <c r="F155" s="11"/>
      <c r="G155" s="11"/>
      <c r="H155" s="5"/>
      <c r="I155" s="11"/>
      <c r="J155" s="11"/>
      <c r="K155" s="11"/>
      <c r="L155" s="11"/>
      <c r="M155" s="5"/>
      <c r="N155" s="11"/>
      <c r="O155" s="11"/>
      <c r="P155" s="11"/>
      <c r="Q155" s="11"/>
      <c r="R155" s="11"/>
      <c r="S155" s="11"/>
      <c r="T155" s="11"/>
      <c r="U155" s="11"/>
      <c r="V155" s="89"/>
    </row>
    <row r="156" spans="1:22" s="90" customFormat="1" ht="84.75" customHeight="1">
      <c r="A156" s="95" t="s">
        <v>72</v>
      </c>
      <c r="B156" s="11"/>
      <c r="C156" s="5"/>
      <c r="D156" s="11"/>
      <c r="E156" s="11"/>
      <c r="F156" s="11"/>
      <c r="G156" s="11"/>
      <c r="H156" s="5">
        <v>14</v>
      </c>
      <c r="I156" s="11"/>
      <c r="J156" s="11"/>
      <c r="K156" s="11"/>
      <c r="L156" s="11"/>
      <c r="M156" s="5"/>
      <c r="N156" s="11"/>
      <c r="O156" s="11"/>
      <c r="P156" s="11"/>
      <c r="Q156" s="11"/>
      <c r="R156" s="11"/>
      <c r="S156" s="11"/>
      <c r="T156" s="11"/>
      <c r="U156" s="11"/>
      <c r="V156" s="89"/>
    </row>
    <row r="157" spans="1:22" s="90" customFormat="1" ht="31.5" customHeight="1">
      <c r="A157" s="137" t="s">
        <v>112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89"/>
    </row>
    <row r="158" spans="1:22" s="90" customFormat="1" ht="31.5" customHeight="1">
      <c r="A158" s="137" t="s">
        <v>68</v>
      </c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89"/>
    </row>
    <row r="159" spans="1:22" s="90" customFormat="1" ht="114" customHeight="1">
      <c r="A159" s="5" t="s">
        <v>18</v>
      </c>
      <c r="B159" s="5">
        <v>3717640</v>
      </c>
      <c r="C159" s="5"/>
      <c r="D159" s="11"/>
      <c r="E159" s="11"/>
      <c r="F159" s="11"/>
      <c r="G159" s="11"/>
      <c r="H159" s="5">
        <v>10.8</v>
      </c>
      <c r="I159" s="11">
        <v>10.8</v>
      </c>
      <c r="J159" s="11"/>
      <c r="K159" s="11"/>
      <c r="L159" s="11"/>
      <c r="M159" s="5"/>
      <c r="N159" s="11"/>
      <c r="O159" s="11"/>
      <c r="P159" s="11"/>
      <c r="Q159" s="11"/>
      <c r="R159" s="11"/>
      <c r="S159" s="11"/>
      <c r="T159" s="11"/>
      <c r="U159" s="11"/>
      <c r="V159" s="89"/>
    </row>
    <row r="160" spans="1:22" s="90" customFormat="1" ht="60" customHeight="1">
      <c r="A160" s="14" t="s">
        <v>9</v>
      </c>
      <c r="B160" s="11"/>
      <c r="C160" s="5"/>
      <c r="D160" s="11"/>
      <c r="E160" s="11"/>
      <c r="F160" s="11"/>
      <c r="G160" s="11"/>
      <c r="H160" s="5"/>
      <c r="I160" s="11"/>
      <c r="J160" s="11"/>
      <c r="K160" s="11"/>
      <c r="L160" s="11"/>
      <c r="M160" s="5"/>
      <c r="N160" s="11"/>
      <c r="O160" s="11"/>
      <c r="P160" s="11"/>
      <c r="Q160" s="11"/>
      <c r="R160" s="11"/>
      <c r="S160" s="11"/>
      <c r="T160" s="11"/>
      <c r="U160" s="11"/>
      <c r="V160" s="89"/>
    </row>
    <row r="161" spans="1:22" s="90" customFormat="1" ht="54" customHeight="1">
      <c r="A161" s="40" t="s">
        <v>103</v>
      </c>
      <c r="B161" s="11"/>
      <c r="C161" s="5"/>
      <c r="D161" s="11"/>
      <c r="E161" s="11"/>
      <c r="F161" s="11"/>
      <c r="G161" s="11"/>
      <c r="H161" s="5"/>
      <c r="I161" s="11"/>
      <c r="J161" s="11"/>
      <c r="K161" s="11"/>
      <c r="L161" s="11"/>
      <c r="M161" s="5"/>
      <c r="N161" s="11"/>
      <c r="O161" s="11"/>
      <c r="P161" s="11"/>
      <c r="Q161" s="11"/>
      <c r="R161" s="11"/>
      <c r="S161" s="11"/>
      <c r="T161" s="11"/>
      <c r="U161" s="11"/>
      <c r="V161" s="89"/>
    </row>
    <row r="162" spans="1:22" s="90" customFormat="1" ht="72.75" customHeight="1">
      <c r="A162" s="14" t="s">
        <v>104</v>
      </c>
      <c r="B162" s="11"/>
      <c r="C162" s="5"/>
      <c r="D162" s="11"/>
      <c r="E162" s="11"/>
      <c r="F162" s="11"/>
      <c r="G162" s="11"/>
      <c r="H162" s="5">
        <v>10.8</v>
      </c>
      <c r="I162" s="11">
        <v>10.8</v>
      </c>
      <c r="J162" s="11"/>
      <c r="K162" s="11"/>
      <c r="L162" s="11"/>
      <c r="M162" s="5"/>
      <c r="N162" s="11"/>
      <c r="O162" s="11"/>
      <c r="P162" s="11"/>
      <c r="Q162" s="11"/>
      <c r="R162" s="11"/>
      <c r="S162" s="11"/>
      <c r="T162" s="11"/>
      <c r="U162" s="11"/>
      <c r="V162" s="89"/>
    </row>
    <row r="163" spans="1:22" s="90" customFormat="1" ht="63.75" customHeight="1">
      <c r="A163" s="40" t="s">
        <v>6</v>
      </c>
      <c r="B163" s="11"/>
      <c r="C163" s="5"/>
      <c r="D163" s="11"/>
      <c r="E163" s="11"/>
      <c r="F163" s="11"/>
      <c r="G163" s="11"/>
      <c r="H163" s="5"/>
      <c r="I163" s="11"/>
      <c r="J163" s="11"/>
      <c r="K163" s="11"/>
      <c r="L163" s="11"/>
      <c r="M163" s="5"/>
      <c r="N163" s="11"/>
      <c r="O163" s="11"/>
      <c r="P163" s="11"/>
      <c r="Q163" s="11"/>
      <c r="R163" s="11"/>
      <c r="S163" s="11"/>
      <c r="T163" s="11"/>
      <c r="U163" s="11"/>
      <c r="V163" s="89"/>
    </row>
    <row r="164" spans="1:22" s="90" customFormat="1" ht="102.75" customHeight="1">
      <c r="A164" s="14" t="s">
        <v>113</v>
      </c>
      <c r="B164" s="11"/>
      <c r="C164" s="5"/>
      <c r="D164" s="11"/>
      <c r="E164" s="11"/>
      <c r="F164" s="11"/>
      <c r="G164" s="11"/>
      <c r="H164" s="5">
        <v>24</v>
      </c>
      <c r="I164" s="11"/>
      <c r="J164" s="11"/>
      <c r="K164" s="11"/>
      <c r="L164" s="11"/>
      <c r="M164" s="5"/>
      <c r="N164" s="11"/>
      <c r="O164" s="11"/>
      <c r="P164" s="11"/>
      <c r="Q164" s="11"/>
      <c r="R164" s="11"/>
      <c r="S164" s="11"/>
      <c r="T164" s="11"/>
      <c r="U164" s="11"/>
      <c r="V164" s="89"/>
    </row>
    <row r="165" spans="1:22" s="90" customFormat="1" ht="72.75" customHeight="1">
      <c r="A165" s="40" t="s">
        <v>7</v>
      </c>
      <c r="B165" s="11"/>
      <c r="C165" s="5"/>
      <c r="D165" s="11"/>
      <c r="E165" s="11"/>
      <c r="F165" s="11"/>
      <c r="G165" s="11"/>
      <c r="H165" s="5"/>
      <c r="I165" s="11"/>
      <c r="J165" s="11"/>
      <c r="K165" s="11"/>
      <c r="L165" s="11"/>
      <c r="M165" s="5"/>
      <c r="N165" s="11"/>
      <c r="O165" s="11"/>
      <c r="P165" s="11"/>
      <c r="Q165" s="11"/>
      <c r="R165" s="11"/>
      <c r="S165" s="11"/>
      <c r="T165" s="11"/>
      <c r="U165" s="11"/>
      <c r="V165" s="89"/>
    </row>
    <row r="166" spans="1:22" s="90" customFormat="1" ht="105" customHeight="1">
      <c r="A166" s="14" t="s">
        <v>114</v>
      </c>
      <c r="B166" s="11"/>
      <c r="C166" s="5"/>
      <c r="D166" s="11"/>
      <c r="E166" s="11"/>
      <c r="F166" s="11"/>
      <c r="G166" s="11"/>
      <c r="H166" s="5">
        <v>0.45</v>
      </c>
      <c r="I166" s="11"/>
      <c r="J166" s="11"/>
      <c r="K166" s="11"/>
      <c r="L166" s="11"/>
      <c r="M166" s="5"/>
      <c r="N166" s="11"/>
      <c r="O166" s="11"/>
      <c r="P166" s="11"/>
      <c r="Q166" s="11"/>
      <c r="R166" s="11"/>
      <c r="S166" s="11"/>
      <c r="T166" s="11"/>
      <c r="U166" s="11"/>
      <c r="V166" s="89"/>
    </row>
    <row r="167" spans="1:23" s="2" customFormat="1" ht="24" customHeight="1" thickBot="1">
      <c r="A167" s="140" t="s">
        <v>58</v>
      </c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55"/>
      <c r="V167" s="69"/>
      <c r="W167" s="32"/>
    </row>
    <row r="168" spans="1:22" s="15" customFormat="1" ht="30" customHeight="1">
      <c r="A168" s="180" t="s">
        <v>59</v>
      </c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8"/>
      <c r="V168" s="70"/>
    </row>
    <row r="169" spans="1:22" s="15" customFormat="1" ht="30" customHeight="1">
      <c r="A169" s="140" t="s">
        <v>3</v>
      </c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38"/>
      <c r="Q169" s="38"/>
      <c r="R169" s="38"/>
      <c r="S169" s="38"/>
      <c r="T169" s="38"/>
      <c r="U169" s="39"/>
      <c r="V169" s="70"/>
    </row>
    <row r="170" spans="1:22" s="15" customFormat="1" ht="116.25" customHeight="1">
      <c r="A170" s="5" t="s">
        <v>18</v>
      </c>
      <c r="B170" s="37"/>
      <c r="C170" s="37"/>
      <c r="D170" s="37"/>
      <c r="E170" s="37"/>
      <c r="F170" s="37"/>
      <c r="G170" s="37"/>
      <c r="H170" s="13">
        <v>150</v>
      </c>
      <c r="I170" s="132">
        <v>150</v>
      </c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70"/>
    </row>
    <row r="171" spans="1:22" s="15" customFormat="1" ht="77.25" customHeight="1">
      <c r="A171" s="37" t="s">
        <v>9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70"/>
    </row>
    <row r="172" spans="1:22" s="125" customFormat="1" ht="60.75" customHeight="1">
      <c r="A172" s="95" t="s">
        <v>57</v>
      </c>
      <c r="B172" s="98"/>
      <c r="C172" s="97"/>
      <c r="D172" s="101"/>
      <c r="E172" s="96"/>
      <c r="F172" s="93"/>
      <c r="G172" s="93"/>
      <c r="H172" s="97">
        <v>2</v>
      </c>
      <c r="I172" s="131">
        <v>2</v>
      </c>
      <c r="J172" s="94"/>
      <c r="K172" s="128"/>
      <c r="L172" s="128"/>
      <c r="M172" s="128"/>
      <c r="N172" s="97"/>
      <c r="O172" s="94"/>
      <c r="P172" s="93"/>
      <c r="Q172" s="93"/>
      <c r="R172" s="93"/>
      <c r="S172" s="93"/>
      <c r="T172" s="129"/>
      <c r="U172" s="129"/>
      <c r="V172" s="124"/>
    </row>
    <row r="173" spans="1:22" s="125" customFormat="1" ht="55.5" customHeight="1">
      <c r="A173" s="126" t="s">
        <v>5</v>
      </c>
      <c r="B173" s="98"/>
      <c r="C173" s="126"/>
      <c r="D173" s="101"/>
      <c r="E173" s="96"/>
      <c r="F173" s="93"/>
      <c r="G173" s="93"/>
      <c r="H173" s="93"/>
      <c r="I173" s="130"/>
      <c r="J173" s="94"/>
      <c r="K173" s="128"/>
      <c r="L173" s="128"/>
      <c r="M173" s="128"/>
      <c r="N173" s="97"/>
      <c r="O173" s="94"/>
      <c r="P173" s="93"/>
      <c r="Q173" s="93"/>
      <c r="R173" s="93"/>
      <c r="S173" s="93"/>
      <c r="T173" s="129"/>
      <c r="U173" s="129"/>
      <c r="V173" s="124"/>
    </row>
    <row r="174" spans="1:22" s="125" customFormat="1" ht="54" customHeight="1">
      <c r="A174" s="95" t="s">
        <v>10</v>
      </c>
      <c r="B174" s="98"/>
      <c r="C174" s="126"/>
      <c r="D174" s="101"/>
      <c r="E174" s="96"/>
      <c r="F174" s="93"/>
      <c r="G174" s="93"/>
      <c r="H174" s="99">
        <v>150</v>
      </c>
      <c r="I174" s="127">
        <v>150</v>
      </c>
      <c r="J174" s="94"/>
      <c r="K174" s="128"/>
      <c r="L174" s="128"/>
      <c r="M174" s="128"/>
      <c r="N174" s="97"/>
      <c r="O174" s="94"/>
      <c r="P174" s="93"/>
      <c r="Q174" s="93"/>
      <c r="R174" s="93"/>
      <c r="S174" s="93"/>
      <c r="T174" s="129"/>
      <c r="U174" s="129"/>
      <c r="V174" s="124"/>
    </row>
    <row r="175" spans="1:22" s="47" customFormat="1" ht="79.5" customHeight="1">
      <c r="A175" s="23"/>
      <c r="B175" s="49"/>
      <c r="C175" s="50"/>
      <c r="D175" s="49"/>
      <c r="E175" s="49"/>
      <c r="F175" s="49"/>
      <c r="G175" s="49"/>
      <c r="H175" s="51"/>
      <c r="I175" s="49"/>
      <c r="J175" s="49"/>
      <c r="K175" s="49"/>
      <c r="L175" s="49"/>
      <c r="M175" s="51"/>
      <c r="N175" s="49"/>
      <c r="O175" s="49"/>
      <c r="P175" s="49"/>
      <c r="Q175" s="49"/>
      <c r="R175" s="49"/>
      <c r="S175" s="49"/>
      <c r="T175" s="49"/>
      <c r="U175" s="49"/>
      <c r="V175" s="74"/>
    </row>
    <row r="176" spans="1:22" s="47" customFormat="1" ht="33">
      <c r="A176" s="75" t="s">
        <v>62</v>
      </c>
      <c r="B176" s="76"/>
      <c r="C176" s="75"/>
      <c r="D176" s="75"/>
      <c r="E176" s="75"/>
      <c r="F176" s="75"/>
      <c r="G176" s="75"/>
      <c r="H176" s="112"/>
      <c r="I176" s="113"/>
      <c r="J176" s="112"/>
      <c r="K176" s="75"/>
      <c r="L176" s="75"/>
      <c r="M176" s="102"/>
      <c r="N176" s="75"/>
      <c r="O176" s="75"/>
      <c r="P176" s="75"/>
      <c r="Q176" s="144" t="s">
        <v>47</v>
      </c>
      <c r="R176" s="144"/>
      <c r="S176" s="144"/>
      <c r="T176" s="75"/>
      <c r="U176" s="75" t="s">
        <v>63</v>
      </c>
      <c r="V176" s="74"/>
    </row>
    <row r="177" spans="1:22" s="47" customFormat="1" ht="64.5" customHeight="1">
      <c r="A177" s="174" t="s">
        <v>64</v>
      </c>
      <c r="B177" s="174"/>
      <c r="C177" s="174"/>
      <c r="D177" s="174"/>
      <c r="E177" s="174"/>
      <c r="F177" s="77"/>
      <c r="G177" s="78"/>
      <c r="H177" s="114"/>
      <c r="I177" s="115"/>
      <c r="J177" s="114"/>
      <c r="K177" s="78"/>
      <c r="L177" s="78"/>
      <c r="M177" s="79"/>
      <c r="N177" s="78"/>
      <c r="O177" s="78"/>
      <c r="P177" s="78"/>
      <c r="Q177" s="175"/>
      <c r="R177" s="175"/>
      <c r="S177" s="175"/>
      <c r="T177" s="80"/>
      <c r="U177" s="81"/>
      <c r="V177" s="74"/>
    </row>
    <row r="178" spans="1:22" s="47" customFormat="1" ht="30.75">
      <c r="A178" s="143" t="s">
        <v>65</v>
      </c>
      <c r="B178" s="143"/>
      <c r="C178" s="83"/>
      <c r="D178" s="83"/>
      <c r="E178" s="83"/>
      <c r="F178" s="84"/>
      <c r="G178" s="84"/>
      <c r="H178" s="116"/>
      <c r="I178" s="117"/>
      <c r="J178" s="118"/>
      <c r="K178" s="82"/>
      <c r="L178" s="82"/>
      <c r="M178" s="82"/>
      <c r="N178" s="82"/>
      <c r="O178" s="82"/>
      <c r="P178" s="82"/>
      <c r="Q178" s="156"/>
      <c r="R178" s="156"/>
      <c r="S178" s="156"/>
      <c r="T178" s="85"/>
      <c r="U178" s="86"/>
      <c r="V178" s="74"/>
    </row>
    <row r="179" spans="1:22" s="47" customFormat="1" ht="26.25">
      <c r="A179" s="148"/>
      <c r="B179" s="148"/>
      <c r="C179" s="54"/>
      <c r="D179" s="53"/>
      <c r="E179" s="53"/>
      <c r="F179" s="53"/>
      <c r="G179" s="53"/>
      <c r="H179" s="54"/>
      <c r="I179" s="53"/>
      <c r="J179" s="53"/>
      <c r="K179" s="53"/>
      <c r="L179" s="53"/>
      <c r="M179" s="55"/>
      <c r="N179" s="52"/>
      <c r="O179" s="52"/>
      <c r="P179" s="52"/>
      <c r="Q179" s="52"/>
      <c r="R179" s="52"/>
      <c r="S179" s="52"/>
      <c r="T179" s="52"/>
      <c r="U179" s="52"/>
      <c r="V179" s="74"/>
    </row>
    <row r="180" spans="1:22" s="47" customFormat="1" ht="26.25">
      <c r="A180" s="148"/>
      <c r="B180" s="148"/>
      <c r="C180" s="54"/>
      <c r="D180" s="53"/>
      <c r="E180" s="53"/>
      <c r="F180" s="53"/>
      <c r="G180" s="53"/>
      <c r="H180" s="54"/>
      <c r="I180" s="53"/>
      <c r="J180" s="53"/>
      <c r="K180" s="53"/>
      <c r="L180" s="53"/>
      <c r="M180" s="55"/>
      <c r="N180" s="52"/>
      <c r="O180" s="52"/>
      <c r="P180" s="52"/>
      <c r="Q180" s="52"/>
      <c r="R180" s="52"/>
      <c r="S180" s="52"/>
      <c r="T180" s="52"/>
      <c r="U180" s="52"/>
      <c r="V180" s="74"/>
    </row>
    <row r="181" spans="3:22" s="47" customFormat="1" ht="26.25">
      <c r="C181" s="48"/>
      <c r="H181" s="54"/>
      <c r="I181" s="53"/>
      <c r="J181" s="53"/>
      <c r="M181" s="48"/>
      <c r="U181" s="56"/>
      <c r="V181" s="74"/>
    </row>
    <row r="182" spans="3:22" s="47" customFormat="1" ht="26.25">
      <c r="C182" s="48"/>
      <c r="H182" s="54"/>
      <c r="I182" s="53"/>
      <c r="J182" s="53"/>
      <c r="M182" s="48"/>
      <c r="U182" s="56"/>
      <c r="V182" s="74"/>
    </row>
    <row r="183" spans="3:22" s="47" customFormat="1" ht="26.25">
      <c r="C183" s="48"/>
      <c r="H183" s="54"/>
      <c r="I183" s="53"/>
      <c r="J183" s="53"/>
      <c r="M183" s="48"/>
      <c r="U183" s="56"/>
      <c r="V183" s="74"/>
    </row>
    <row r="184" spans="3:22" s="47" customFormat="1" ht="26.25">
      <c r="C184" s="48"/>
      <c r="H184" s="54"/>
      <c r="I184" s="53"/>
      <c r="J184" s="53"/>
      <c r="M184" s="48"/>
      <c r="U184" s="56"/>
      <c r="V184" s="74"/>
    </row>
    <row r="185" spans="3:22" s="47" customFormat="1" ht="26.25">
      <c r="C185" s="48"/>
      <c r="H185" s="54"/>
      <c r="I185" s="53"/>
      <c r="J185" s="53"/>
      <c r="M185" s="48"/>
      <c r="U185" s="56"/>
      <c r="V185" s="74"/>
    </row>
    <row r="186" spans="3:22" s="47" customFormat="1" ht="26.25">
      <c r="C186" s="48"/>
      <c r="H186" s="54"/>
      <c r="I186" s="53"/>
      <c r="J186" s="53"/>
      <c r="M186" s="48"/>
      <c r="U186" s="56"/>
      <c r="V186" s="74"/>
    </row>
    <row r="187" spans="3:22" s="47" customFormat="1" ht="26.25">
      <c r="C187" s="48"/>
      <c r="H187" s="54"/>
      <c r="I187" s="53"/>
      <c r="J187" s="53"/>
      <c r="M187" s="48"/>
      <c r="U187" s="56"/>
      <c r="V187" s="74"/>
    </row>
    <row r="188" spans="3:22" s="47" customFormat="1" ht="26.25">
      <c r="C188" s="48"/>
      <c r="H188" s="54"/>
      <c r="I188" s="53"/>
      <c r="J188" s="53"/>
      <c r="M188" s="48"/>
      <c r="U188" s="56"/>
      <c r="V188" s="74"/>
    </row>
    <row r="189" spans="3:22" s="47" customFormat="1" ht="26.25">
      <c r="C189" s="48"/>
      <c r="H189" s="54"/>
      <c r="I189" s="53"/>
      <c r="J189" s="53"/>
      <c r="M189" s="48"/>
      <c r="U189" s="56"/>
      <c r="V189" s="74"/>
    </row>
    <row r="190" spans="3:22" s="47" customFormat="1" ht="26.25">
      <c r="C190" s="48"/>
      <c r="H190" s="54"/>
      <c r="I190" s="53"/>
      <c r="J190" s="53"/>
      <c r="M190" s="48"/>
      <c r="U190" s="56"/>
      <c r="V190" s="74"/>
    </row>
    <row r="191" spans="3:22" s="47" customFormat="1" ht="26.25">
      <c r="C191" s="48"/>
      <c r="H191" s="54"/>
      <c r="I191" s="53"/>
      <c r="J191" s="53"/>
      <c r="M191" s="48"/>
      <c r="U191" s="56"/>
      <c r="V191" s="74"/>
    </row>
    <row r="192" spans="3:22" s="47" customFormat="1" ht="26.25">
      <c r="C192" s="48"/>
      <c r="H192" s="54"/>
      <c r="I192" s="53"/>
      <c r="J192" s="53"/>
      <c r="M192" s="48"/>
      <c r="U192" s="56"/>
      <c r="V192" s="74"/>
    </row>
    <row r="193" spans="3:22" s="47" customFormat="1" ht="26.25">
      <c r="C193" s="48"/>
      <c r="H193" s="54"/>
      <c r="I193" s="53"/>
      <c r="J193" s="53"/>
      <c r="M193" s="48"/>
      <c r="U193" s="56"/>
      <c r="V193" s="74"/>
    </row>
    <row r="194" spans="3:22" s="47" customFormat="1" ht="26.25">
      <c r="C194" s="48"/>
      <c r="H194" s="54"/>
      <c r="I194" s="53"/>
      <c r="J194" s="53"/>
      <c r="M194" s="48"/>
      <c r="U194" s="56"/>
      <c r="V194" s="74"/>
    </row>
    <row r="195" spans="3:22" s="47" customFormat="1" ht="26.25">
      <c r="C195" s="48"/>
      <c r="H195" s="54"/>
      <c r="I195" s="53"/>
      <c r="J195" s="53"/>
      <c r="M195" s="48"/>
      <c r="U195" s="56"/>
      <c r="V195" s="74"/>
    </row>
    <row r="196" spans="3:22" s="47" customFormat="1" ht="26.25">
      <c r="C196" s="48"/>
      <c r="H196" s="54"/>
      <c r="I196" s="53"/>
      <c r="J196" s="53"/>
      <c r="M196" s="48"/>
      <c r="U196" s="56"/>
      <c r="V196" s="74"/>
    </row>
    <row r="197" spans="3:22" s="47" customFormat="1" ht="26.25">
      <c r="C197" s="48"/>
      <c r="H197" s="54"/>
      <c r="I197" s="53"/>
      <c r="J197" s="53"/>
      <c r="M197" s="48"/>
      <c r="U197" s="56"/>
      <c r="V197" s="74"/>
    </row>
    <row r="198" spans="3:22" s="47" customFormat="1" ht="26.25">
      <c r="C198" s="48"/>
      <c r="H198" s="54"/>
      <c r="I198" s="53"/>
      <c r="J198" s="53"/>
      <c r="M198" s="48"/>
      <c r="U198" s="56"/>
      <c r="V198" s="74"/>
    </row>
    <row r="199" spans="3:22" s="47" customFormat="1" ht="26.25">
      <c r="C199" s="48"/>
      <c r="H199" s="54"/>
      <c r="I199" s="53"/>
      <c r="J199" s="53"/>
      <c r="M199" s="48"/>
      <c r="U199" s="56"/>
      <c r="V199" s="74"/>
    </row>
    <row r="200" spans="3:22" s="47" customFormat="1" ht="26.25">
      <c r="C200" s="48"/>
      <c r="H200" s="54"/>
      <c r="I200" s="53"/>
      <c r="J200" s="53"/>
      <c r="M200" s="48"/>
      <c r="U200" s="56"/>
      <c r="V200" s="74"/>
    </row>
    <row r="201" spans="3:22" s="47" customFormat="1" ht="26.25">
      <c r="C201" s="48"/>
      <c r="H201" s="54"/>
      <c r="I201" s="53"/>
      <c r="J201" s="53"/>
      <c r="M201" s="48"/>
      <c r="U201" s="56"/>
      <c r="V201" s="74"/>
    </row>
    <row r="202" spans="3:22" s="47" customFormat="1" ht="26.25">
      <c r="C202" s="48"/>
      <c r="H202" s="54"/>
      <c r="I202" s="53"/>
      <c r="J202" s="53"/>
      <c r="M202" s="48"/>
      <c r="U202" s="56"/>
      <c r="V202" s="74"/>
    </row>
    <row r="203" spans="3:22" s="47" customFormat="1" ht="26.25">
      <c r="C203" s="48"/>
      <c r="H203" s="54"/>
      <c r="I203" s="53"/>
      <c r="J203" s="53"/>
      <c r="M203" s="48"/>
      <c r="U203" s="56"/>
      <c r="V203" s="74"/>
    </row>
    <row r="204" spans="3:22" s="47" customFormat="1" ht="26.25">
      <c r="C204" s="48"/>
      <c r="H204" s="54"/>
      <c r="I204" s="53"/>
      <c r="J204" s="53"/>
      <c r="M204" s="48"/>
      <c r="U204" s="56"/>
      <c r="V204" s="74"/>
    </row>
    <row r="205" spans="3:22" s="47" customFormat="1" ht="26.25">
      <c r="C205" s="48"/>
      <c r="H205" s="54"/>
      <c r="I205" s="53"/>
      <c r="J205" s="53"/>
      <c r="M205" s="48"/>
      <c r="U205" s="56"/>
      <c r="V205" s="74"/>
    </row>
    <row r="206" spans="3:22" s="47" customFormat="1" ht="26.25">
      <c r="C206" s="48"/>
      <c r="H206" s="54"/>
      <c r="I206" s="53"/>
      <c r="J206" s="53"/>
      <c r="M206" s="48"/>
      <c r="U206" s="56"/>
      <c r="V206" s="74"/>
    </row>
    <row r="207" spans="3:22" s="47" customFormat="1" ht="26.25">
      <c r="C207" s="48"/>
      <c r="H207" s="54"/>
      <c r="I207" s="53"/>
      <c r="J207" s="53"/>
      <c r="M207" s="48"/>
      <c r="U207" s="56"/>
      <c r="V207" s="74"/>
    </row>
    <row r="208" spans="3:22" s="47" customFormat="1" ht="26.25">
      <c r="C208" s="48"/>
      <c r="H208" s="54"/>
      <c r="I208" s="53"/>
      <c r="J208" s="53"/>
      <c r="M208" s="48"/>
      <c r="U208" s="56"/>
      <c r="V208" s="74"/>
    </row>
    <row r="209" spans="3:22" s="47" customFormat="1" ht="26.25">
      <c r="C209" s="48"/>
      <c r="H209" s="54"/>
      <c r="I209" s="53"/>
      <c r="J209" s="53"/>
      <c r="M209" s="48"/>
      <c r="U209" s="56"/>
      <c r="V209" s="74"/>
    </row>
    <row r="210" spans="3:22" s="47" customFormat="1" ht="26.25">
      <c r="C210" s="48"/>
      <c r="H210" s="54"/>
      <c r="I210" s="53"/>
      <c r="J210" s="53"/>
      <c r="M210" s="48"/>
      <c r="U210" s="56"/>
      <c r="V210" s="74"/>
    </row>
    <row r="211" spans="3:22" s="47" customFormat="1" ht="26.25">
      <c r="C211" s="48"/>
      <c r="H211" s="54"/>
      <c r="I211" s="53"/>
      <c r="J211" s="53"/>
      <c r="M211" s="48"/>
      <c r="U211" s="56"/>
      <c r="V211" s="74"/>
    </row>
    <row r="212" spans="3:22" s="47" customFormat="1" ht="26.25">
      <c r="C212" s="48"/>
      <c r="H212" s="54"/>
      <c r="I212" s="53"/>
      <c r="J212" s="53"/>
      <c r="M212" s="48"/>
      <c r="U212" s="56"/>
      <c r="V212" s="74"/>
    </row>
    <row r="213" spans="3:22" s="47" customFormat="1" ht="26.25">
      <c r="C213" s="48"/>
      <c r="H213" s="54"/>
      <c r="I213" s="53"/>
      <c r="J213" s="53"/>
      <c r="M213" s="48"/>
      <c r="U213" s="56"/>
      <c r="V213" s="74"/>
    </row>
    <row r="214" spans="3:22" s="47" customFormat="1" ht="26.25">
      <c r="C214" s="48"/>
      <c r="H214" s="54"/>
      <c r="I214" s="53"/>
      <c r="J214" s="53"/>
      <c r="M214" s="48"/>
      <c r="U214" s="56"/>
      <c r="V214" s="74"/>
    </row>
    <row r="215" spans="3:22" s="47" customFormat="1" ht="26.25">
      <c r="C215" s="48"/>
      <c r="H215" s="54"/>
      <c r="I215" s="53"/>
      <c r="J215" s="53"/>
      <c r="M215" s="48"/>
      <c r="U215" s="56"/>
      <c r="V215" s="74"/>
    </row>
    <row r="216" spans="3:22" s="47" customFormat="1" ht="26.25">
      <c r="C216" s="48"/>
      <c r="H216" s="54"/>
      <c r="I216" s="53"/>
      <c r="J216" s="53"/>
      <c r="M216" s="48"/>
      <c r="U216" s="56"/>
      <c r="V216" s="74"/>
    </row>
    <row r="217" spans="3:22" s="47" customFormat="1" ht="26.25">
      <c r="C217" s="48"/>
      <c r="H217" s="54"/>
      <c r="I217" s="53"/>
      <c r="J217" s="53"/>
      <c r="M217" s="48"/>
      <c r="U217" s="56"/>
      <c r="V217" s="74"/>
    </row>
    <row r="218" spans="3:22" s="47" customFormat="1" ht="26.25">
      <c r="C218" s="48"/>
      <c r="H218" s="54"/>
      <c r="I218" s="53"/>
      <c r="J218" s="53"/>
      <c r="M218" s="48"/>
      <c r="U218" s="56"/>
      <c r="V218" s="74"/>
    </row>
    <row r="219" spans="3:22" s="47" customFormat="1" ht="26.25">
      <c r="C219" s="48"/>
      <c r="H219" s="54"/>
      <c r="I219" s="53"/>
      <c r="J219" s="53"/>
      <c r="M219" s="48"/>
      <c r="U219" s="56"/>
      <c r="V219" s="74"/>
    </row>
    <row r="220" spans="3:22" s="47" customFormat="1" ht="26.25">
      <c r="C220" s="48"/>
      <c r="H220" s="54"/>
      <c r="I220" s="53"/>
      <c r="J220" s="53"/>
      <c r="M220" s="48"/>
      <c r="U220" s="56"/>
      <c r="V220" s="74"/>
    </row>
    <row r="221" spans="3:22" s="47" customFormat="1" ht="26.25">
      <c r="C221" s="48"/>
      <c r="H221" s="54"/>
      <c r="I221" s="53"/>
      <c r="J221" s="53"/>
      <c r="M221" s="48"/>
      <c r="U221" s="56"/>
      <c r="V221" s="74"/>
    </row>
    <row r="222" spans="3:22" s="47" customFormat="1" ht="26.25">
      <c r="C222" s="48"/>
      <c r="H222" s="54"/>
      <c r="I222" s="53"/>
      <c r="J222" s="53"/>
      <c r="M222" s="48"/>
      <c r="U222" s="56"/>
      <c r="V222" s="74"/>
    </row>
    <row r="223" spans="3:22" s="47" customFormat="1" ht="26.25">
      <c r="C223" s="48"/>
      <c r="H223" s="54"/>
      <c r="I223" s="53"/>
      <c r="J223" s="53"/>
      <c r="M223" s="48"/>
      <c r="U223" s="56"/>
      <c r="V223" s="74"/>
    </row>
    <row r="224" spans="3:22" s="47" customFormat="1" ht="26.25">
      <c r="C224" s="48"/>
      <c r="H224" s="54"/>
      <c r="I224" s="53"/>
      <c r="J224" s="53"/>
      <c r="M224" s="48"/>
      <c r="U224" s="56"/>
      <c r="V224" s="74"/>
    </row>
    <row r="225" spans="3:22" s="47" customFormat="1" ht="26.25">
      <c r="C225" s="48"/>
      <c r="H225" s="54"/>
      <c r="I225" s="53"/>
      <c r="J225" s="53"/>
      <c r="M225" s="48"/>
      <c r="U225" s="56"/>
      <c r="V225" s="74"/>
    </row>
    <row r="226" spans="3:22" s="47" customFormat="1" ht="26.25">
      <c r="C226" s="48"/>
      <c r="H226" s="54"/>
      <c r="I226" s="53"/>
      <c r="J226" s="53"/>
      <c r="M226" s="48"/>
      <c r="U226" s="56"/>
      <c r="V226" s="74"/>
    </row>
    <row r="227" spans="3:22" s="47" customFormat="1" ht="26.25">
      <c r="C227" s="48"/>
      <c r="H227" s="54"/>
      <c r="I227" s="53"/>
      <c r="J227" s="53"/>
      <c r="M227" s="48"/>
      <c r="U227" s="56"/>
      <c r="V227" s="74"/>
    </row>
    <row r="228" spans="3:22" s="47" customFormat="1" ht="26.25">
      <c r="C228" s="48"/>
      <c r="H228" s="54"/>
      <c r="I228" s="53"/>
      <c r="J228" s="53"/>
      <c r="M228" s="48"/>
      <c r="U228" s="56"/>
      <c r="V228" s="74"/>
    </row>
    <row r="229" spans="3:22" s="47" customFormat="1" ht="26.25">
      <c r="C229" s="48"/>
      <c r="H229" s="54"/>
      <c r="I229" s="53"/>
      <c r="J229" s="53"/>
      <c r="M229" s="48"/>
      <c r="U229" s="56"/>
      <c r="V229" s="74"/>
    </row>
    <row r="230" spans="3:22" s="47" customFormat="1" ht="26.25">
      <c r="C230" s="48"/>
      <c r="H230" s="54"/>
      <c r="I230" s="53"/>
      <c r="J230" s="53"/>
      <c r="M230" s="48"/>
      <c r="U230" s="56"/>
      <c r="V230" s="74"/>
    </row>
    <row r="231" spans="3:22" s="47" customFormat="1" ht="26.25">
      <c r="C231" s="48"/>
      <c r="H231" s="54"/>
      <c r="I231" s="53"/>
      <c r="J231" s="53"/>
      <c r="M231" s="48"/>
      <c r="U231" s="56"/>
      <c r="V231" s="74"/>
    </row>
    <row r="232" spans="3:22" s="47" customFormat="1" ht="26.25">
      <c r="C232" s="48"/>
      <c r="H232" s="54"/>
      <c r="I232" s="53"/>
      <c r="J232" s="53"/>
      <c r="M232" s="48"/>
      <c r="U232" s="56"/>
      <c r="V232" s="74"/>
    </row>
    <row r="233" spans="3:22" s="47" customFormat="1" ht="26.25">
      <c r="C233" s="48"/>
      <c r="H233" s="54"/>
      <c r="I233" s="53"/>
      <c r="J233" s="53"/>
      <c r="M233" s="48"/>
      <c r="U233" s="56"/>
      <c r="V233" s="74"/>
    </row>
    <row r="234" spans="3:22" s="47" customFormat="1" ht="26.25">
      <c r="C234" s="48"/>
      <c r="H234" s="54"/>
      <c r="I234" s="53"/>
      <c r="J234" s="53"/>
      <c r="M234" s="48"/>
      <c r="U234" s="56"/>
      <c r="V234" s="74"/>
    </row>
    <row r="235" spans="3:22" s="47" customFormat="1" ht="26.25">
      <c r="C235" s="48"/>
      <c r="H235" s="54"/>
      <c r="I235" s="53"/>
      <c r="J235" s="53"/>
      <c r="M235" s="48"/>
      <c r="U235" s="56"/>
      <c r="V235" s="74"/>
    </row>
    <row r="236" spans="3:22" s="47" customFormat="1" ht="26.25">
      <c r="C236" s="48"/>
      <c r="H236" s="54"/>
      <c r="I236" s="53"/>
      <c r="J236" s="53"/>
      <c r="M236" s="48"/>
      <c r="U236" s="56"/>
      <c r="V236" s="74"/>
    </row>
    <row r="237" spans="3:22" s="47" customFormat="1" ht="26.25">
      <c r="C237" s="48"/>
      <c r="H237" s="54"/>
      <c r="I237" s="53"/>
      <c r="J237" s="53"/>
      <c r="M237" s="48"/>
      <c r="U237" s="56"/>
      <c r="V237" s="74"/>
    </row>
    <row r="238" spans="3:22" s="47" customFormat="1" ht="26.25">
      <c r="C238" s="48"/>
      <c r="H238" s="54"/>
      <c r="I238" s="53"/>
      <c r="J238" s="53"/>
      <c r="M238" s="48"/>
      <c r="U238" s="56"/>
      <c r="V238" s="74"/>
    </row>
    <row r="239" spans="3:22" s="47" customFormat="1" ht="26.25">
      <c r="C239" s="48"/>
      <c r="H239" s="54"/>
      <c r="I239" s="53"/>
      <c r="J239" s="53"/>
      <c r="M239" s="48"/>
      <c r="U239" s="56"/>
      <c r="V239" s="74"/>
    </row>
    <row r="240" spans="3:22" s="47" customFormat="1" ht="26.25">
      <c r="C240" s="48"/>
      <c r="H240" s="54"/>
      <c r="I240" s="53"/>
      <c r="J240" s="53"/>
      <c r="M240" s="48"/>
      <c r="U240" s="56"/>
      <c r="V240" s="74"/>
    </row>
    <row r="241" spans="3:22" s="47" customFormat="1" ht="26.25">
      <c r="C241" s="48"/>
      <c r="H241" s="54"/>
      <c r="I241" s="53"/>
      <c r="J241" s="53"/>
      <c r="M241" s="48"/>
      <c r="U241" s="56"/>
      <c r="V241" s="74"/>
    </row>
    <row r="242" spans="3:22" s="47" customFormat="1" ht="26.25">
      <c r="C242" s="48"/>
      <c r="H242" s="54"/>
      <c r="I242" s="53"/>
      <c r="J242" s="53"/>
      <c r="M242" s="48"/>
      <c r="U242" s="56"/>
      <c r="V242" s="74"/>
    </row>
    <row r="243" spans="3:22" s="47" customFormat="1" ht="26.25">
      <c r="C243" s="48"/>
      <c r="H243" s="54"/>
      <c r="I243" s="53"/>
      <c r="J243" s="53"/>
      <c r="M243" s="48"/>
      <c r="U243" s="56"/>
      <c r="V243" s="74"/>
    </row>
    <row r="244" spans="3:22" s="47" customFormat="1" ht="26.25">
      <c r="C244" s="48"/>
      <c r="H244" s="54"/>
      <c r="I244" s="53"/>
      <c r="J244" s="53"/>
      <c r="M244" s="48"/>
      <c r="U244" s="56"/>
      <c r="V244" s="74"/>
    </row>
    <row r="245" spans="3:22" s="47" customFormat="1" ht="26.25">
      <c r="C245" s="48"/>
      <c r="H245" s="54"/>
      <c r="I245" s="53"/>
      <c r="J245" s="53"/>
      <c r="M245" s="48"/>
      <c r="U245" s="56"/>
      <c r="V245" s="74"/>
    </row>
    <row r="246" spans="3:22" s="47" customFormat="1" ht="26.25">
      <c r="C246" s="48"/>
      <c r="H246" s="54"/>
      <c r="I246" s="53"/>
      <c r="J246" s="53"/>
      <c r="M246" s="48"/>
      <c r="U246" s="56"/>
      <c r="V246" s="74"/>
    </row>
    <row r="247" spans="3:22" s="47" customFormat="1" ht="26.25">
      <c r="C247" s="48"/>
      <c r="H247" s="54"/>
      <c r="I247" s="53"/>
      <c r="J247" s="53"/>
      <c r="M247" s="48"/>
      <c r="U247" s="56"/>
      <c r="V247" s="74"/>
    </row>
    <row r="248" spans="3:22" s="47" customFormat="1" ht="26.25">
      <c r="C248" s="48"/>
      <c r="H248" s="54"/>
      <c r="I248" s="53"/>
      <c r="J248" s="53"/>
      <c r="M248" s="48"/>
      <c r="U248" s="56"/>
      <c r="V248" s="74"/>
    </row>
    <row r="249" spans="3:22" s="47" customFormat="1" ht="26.25">
      <c r="C249" s="48"/>
      <c r="H249" s="54"/>
      <c r="I249" s="53"/>
      <c r="J249" s="53"/>
      <c r="M249" s="48"/>
      <c r="U249" s="56"/>
      <c r="V249" s="74"/>
    </row>
    <row r="250" spans="3:22" s="47" customFormat="1" ht="26.25">
      <c r="C250" s="48"/>
      <c r="H250" s="54"/>
      <c r="I250" s="53"/>
      <c r="J250" s="53"/>
      <c r="M250" s="48"/>
      <c r="U250" s="56"/>
      <c r="V250" s="74"/>
    </row>
    <row r="251" spans="1:21" ht="26.25">
      <c r="A251" s="47"/>
      <c r="B251" s="47"/>
      <c r="C251" s="48"/>
      <c r="D251" s="47"/>
      <c r="E251" s="47"/>
      <c r="F251" s="47"/>
      <c r="G251" s="47"/>
      <c r="H251" s="54"/>
      <c r="I251" s="53"/>
      <c r="J251" s="53"/>
      <c r="K251" s="47"/>
      <c r="L251" s="47"/>
      <c r="M251" s="48"/>
      <c r="N251" s="47"/>
      <c r="O251" s="47"/>
      <c r="P251" s="47"/>
      <c r="Q251" s="47"/>
      <c r="R251" s="47"/>
      <c r="S251" s="47"/>
      <c r="T251" s="47"/>
      <c r="U251" s="56"/>
    </row>
    <row r="252" spans="1:21" ht="26.25">
      <c r="A252" s="47"/>
      <c r="B252" s="47"/>
      <c r="C252" s="48"/>
      <c r="D252" s="47"/>
      <c r="E252" s="47"/>
      <c r="F252" s="47"/>
      <c r="G252" s="47"/>
      <c r="H252" s="54"/>
      <c r="I252" s="53"/>
      <c r="J252" s="53"/>
      <c r="K252" s="47"/>
      <c r="L252" s="47"/>
      <c r="M252" s="48"/>
      <c r="N252" s="47"/>
      <c r="O252" s="47"/>
      <c r="P252" s="47"/>
      <c r="Q252" s="47"/>
      <c r="R252" s="47"/>
      <c r="S252" s="47"/>
      <c r="T252" s="47"/>
      <c r="U252" s="56"/>
    </row>
    <row r="253" spans="1:21" ht="26.25">
      <c r="A253" s="47"/>
      <c r="B253" s="47"/>
      <c r="C253" s="48"/>
      <c r="D253" s="47"/>
      <c r="E253" s="47"/>
      <c r="F253" s="47"/>
      <c r="G253" s="47"/>
      <c r="H253" s="54"/>
      <c r="I253" s="53"/>
      <c r="J253" s="53"/>
      <c r="K253" s="47"/>
      <c r="L253" s="47"/>
      <c r="M253" s="48"/>
      <c r="N253" s="47"/>
      <c r="O253" s="47"/>
      <c r="P253" s="47"/>
      <c r="Q253" s="47"/>
      <c r="R253" s="47"/>
      <c r="S253" s="47"/>
      <c r="T253" s="47"/>
      <c r="U253" s="56"/>
    </row>
    <row r="254" spans="1:21" ht="26.25">
      <c r="A254" s="47"/>
      <c r="B254" s="47"/>
      <c r="C254" s="48"/>
      <c r="D254" s="47"/>
      <c r="E254" s="47"/>
      <c r="F254" s="47"/>
      <c r="G254" s="47"/>
      <c r="H254" s="54"/>
      <c r="I254" s="53"/>
      <c r="J254" s="53"/>
      <c r="K254" s="47"/>
      <c r="L254" s="47"/>
      <c r="M254" s="48"/>
      <c r="N254" s="47"/>
      <c r="O254" s="47"/>
      <c r="P254" s="47"/>
      <c r="Q254" s="47"/>
      <c r="R254" s="47"/>
      <c r="S254" s="47"/>
      <c r="T254" s="47"/>
      <c r="U254" s="56"/>
    </row>
    <row r="255" spans="1:21" ht="26.25">
      <c r="A255" s="47"/>
      <c r="B255" s="47"/>
      <c r="C255" s="48"/>
      <c r="D255" s="47"/>
      <c r="E255" s="47"/>
      <c r="F255" s="47"/>
      <c r="G255" s="47"/>
      <c r="H255" s="54"/>
      <c r="I255" s="53"/>
      <c r="J255" s="53"/>
      <c r="K255" s="47"/>
      <c r="L255" s="47"/>
      <c r="M255" s="48"/>
      <c r="N255" s="47"/>
      <c r="O255" s="47"/>
      <c r="P255" s="47"/>
      <c r="Q255" s="47"/>
      <c r="R255" s="47"/>
      <c r="S255" s="47"/>
      <c r="T255" s="47"/>
      <c r="U255" s="56"/>
    </row>
    <row r="256" spans="1:21" ht="26.25">
      <c r="A256" s="47"/>
      <c r="B256" s="47"/>
      <c r="C256" s="48"/>
      <c r="D256" s="47"/>
      <c r="E256" s="47"/>
      <c r="F256" s="47"/>
      <c r="G256" s="47"/>
      <c r="H256" s="54"/>
      <c r="I256" s="53"/>
      <c r="J256" s="53"/>
      <c r="K256" s="47"/>
      <c r="L256" s="47"/>
      <c r="M256" s="48"/>
      <c r="N256" s="47"/>
      <c r="O256" s="47"/>
      <c r="P256" s="47"/>
      <c r="Q256" s="47"/>
      <c r="R256" s="47"/>
      <c r="S256" s="47"/>
      <c r="T256" s="47"/>
      <c r="U256" s="56"/>
    </row>
    <row r="257" spans="1:21" ht="26.25">
      <c r="A257" s="47"/>
      <c r="B257" s="47"/>
      <c r="C257" s="48"/>
      <c r="D257" s="47"/>
      <c r="E257" s="47"/>
      <c r="F257" s="47"/>
      <c r="G257" s="47"/>
      <c r="H257" s="54"/>
      <c r="I257" s="53"/>
      <c r="J257" s="53"/>
      <c r="K257" s="47"/>
      <c r="L257" s="47"/>
      <c r="M257" s="48"/>
      <c r="N257" s="47"/>
      <c r="O257" s="47"/>
      <c r="P257" s="47"/>
      <c r="Q257" s="47"/>
      <c r="R257" s="47"/>
      <c r="S257" s="47"/>
      <c r="T257" s="47"/>
      <c r="U257" s="56"/>
    </row>
    <row r="258" spans="1:21" ht="26.25">
      <c r="A258" s="47"/>
      <c r="B258" s="47"/>
      <c r="C258" s="48"/>
      <c r="D258" s="47"/>
      <c r="E258" s="47"/>
      <c r="F258" s="47"/>
      <c r="G258" s="47"/>
      <c r="H258" s="54"/>
      <c r="I258" s="53"/>
      <c r="J258" s="53"/>
      <c r="K258" s="47"/>
      <c r="L258" s="47"/>
      <c r="M258" s="48"/>
      <c r="N258" s="47"/>
      <c r="O258" s="47"/>
      <c r="P258" s="47"/>
      <c r="Q258" s="47"/>
      <c r="R258" s="47"/>
      <c r="S258" s="47"/>
      <c r="T258" s="47"/>
      <c r="U258" s="56"/>
    </row>
    <row r="259" spans="1:21" ht="26.25">
      <c r="A259" s="47"/>
      <c r="B259" s="47"/>
      <c r="C259" s="48"/>
      <c r="D259" s="47"/>
      <c r="E259" s="47"/>
      <c r="F259" s="47"/>
      <c r="G259" s="47"/>
      <c r="H259" s="54"/>
      <c r="I259" s="53"/>
      <c r="J259" s="53"/>
      <c r="K259" s="47"/>
      <c r="L259" s="47"/>
      <c r="M259" s="48"/>
      <c r="N259" s="47"/>
      <c r="O259" s="47"/>
      <c r="P259" s="47"/>
      <c r="Q259" s="47"/>
      <c r="R259" s="47"/>
      <c r="S259" s="47"/>
      <c r="T259" s="47"/>
      <c r="U259" s="56"/>
    </row>
  </sheetData>
  <sheetProtection/>
  <mergeCells count="62">
    <mergeCell ref="A83:U83"/>
    <mergeCell ref="A55:U55"/>
    <mergeCell ref="A56:U56"/>
    <mergeCell ref="A57:U57"/>
    <mergeCell ref="A69:U69"/>
    <mergeCell ref="A70:U70"/>
    <mergeCell ref="A82:U82"/>
    <mergeCell ref="O1:U1"/>
    <mergeCell ref="O2:U2"/>
    <mergeCell ref="O3:U3"/>
    <mergeCell ref="A6:U6"/>
    <mergeCell ref="H10:H11"/>
    <mergeCell ref="A177:E177"/>
    <mergeCell ref="Q177:S177"/>
    <mergeCell ref="F10:G10"/>
    <mergeCell ref="C10:C11"/>
    <mergeCell ref="H9:L9"/>
    <mergeCell ref="B10:B11"/>
    <mergeCell ref="N10:O10"/>
    <mergeCell ref="A8:A11"/>
    <mergeCell ref="B9:F9"/>
    <mergeCell ref="M9:U9"/>
    <mergeCell ref="B8:U8"/>
    <mergeCell ref="M10:M11"/>
    <mergeCell ref="T10:U10"/>
    <mergeCell ref="A179:B179"/>
    <mergeCell ref="A15:U15"/>
    <mergeCell ref="A16:U16"/>
    <mergeCell ref="A18:O18"/>
    <mergeCell ref="A46:U46"/>
    <mergeCell ref="Q178:S178"/>
    <mergeCell ref="A17:U17"/>
    <mergeCell ref="A167:U167"/>
    <mergeCell ref="A168:U168"/>
    <mergeCell ref="A169:O169"/>
    <mergeCell ref="A178:B178"/>
    <mergeCell ref="Q176:S176"/>
    <mergeCell ref="I10:J10"/>
    <mergeCell ref="R10:S10"/>
    <mergeCell ref="A180:B180"/>
    <mergeCell ref="A14:U14"/>
    <mergeCell ref="D10:E10"/>
    <mergeCell ref="P10:Q10"/>
    <mergeCell ref="K10:L10"/>
    <mergeCell ref="A129:U129"/>
    <mergeCell ref="A131:U131"/>
    <mergeCell ref="A91:U91"/>
    <mergeCell ref="A92:U92"/>
    <mergeCell ref="A93:U93"/>
    <mergeCell ref="A94:U94"/>
    <mergeCell ref="A107:U107"/>
    <mergeCell ref="A108:U108"/>
    <mergeCell ref="A132:U132"/>
    <mergeCell ref="A143:U143"/>
    <mergeCell ref="A144:U144"/>
    <mergeCell ref="A157:U157"/>
    <mergeCell ref="A158:U158"/>
    <mergeCell ref="A109:U109"/>
    <mergeCell ref="A120:U120"/>
    <mergeCell ref="A121:U121"/>
    <mergeCell ref="A122:U122"/>
    <mergeCell ref="A130:U130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2" r:id="rId1"/>
  <headerFooter differentFirst="1">
    <oddFooter xml:space="preserve">&amp;R </oddFooter>
  </headerFooter>
  <rowBreaks count="11" manualBreakCount="11">
    <brk id="24" max="20" man="1"/>
    <brk id="34" max="20" man="1"/>
    <brk id="45" max="20" man="1"/>
    <brk id="60" max="20" man="1"/>
    <brk id="73" max="20" man="1"/>
    <brk id="87" max="20" man="1"/>
    <brk id="101" max="20" man="1"/>
    <brk id="117" max="20" man="1"/>
    <brk id="135" max="20" man="1"/>
    <brk id="147" max="20" man="1"/>
    <brk id="16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2020-04-07T08:26:48Z</cp:lastPrinted>
  <dcterms:created xsi:type="dcterms:W3CDTF">2006-09-16T00:00:00Z</dcterms:created>
  <dcterms:modified xsi:type="dcterms:W3CDTF">2021-10-01T05:13:55Z</dcterms:modified>
  <cp:category/>
  <cp:version/>
  <cp:contentType/>
  <cp:contentStatus/>
</cp:coreProperties>
</file>