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ОГОЛОСОВАНІ рішення\звіт\Звіт бюджету за 2021 рік\Рішення\СМР\Доопрацьовано\"/>
    </mc:Choice>
  </mc:AlternateContent>
  <bookViews>
    <workbookView xWindow="0" yWindow="0" windowWidth="22920" windowHeight="7245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(с)'!$A$1:$AD$53</definedName>
  </definedNames>
  <calcPr calcId="162913"/>
</workbook>
</file>

<file path=xl/calcChain.xml><?xml version="1.0" encoding="utf-8"?>
<calcChain xmlns="http://schemas.openxmlformats.org/spreadsheetml/2006/main">
  <c r="L20" i="1" l="1"/>
  <c r="AC28" i="1"/>
  <c r="AB28" i="1"/>
  <c r="AA28" i="1"/>
  <c r="Y28" i="1"/>
  <c r="X28" i="1"/>
  <c r="W28" i="1"/>
  <c r="U28" i="1"/>
  <c r="Q28" i="1"/>
  <c r="L28" i="1"/>
  <c r="AD28" i="1" l="1"/>
  <c r="AA20" i="1"/>
  <c r="H20" i="1"/>
  <c r="F27" i="1" l="1"/>
  <c r="G27" i="1"/>
  <c r="I27" i="1"/>
  <c r="J27" i="1"/>
  <c r="K27" i="1"/>
  <c r="L27" i="1"/>
  <c r="N27" i="1"/>
  <c r="O27" i="1"/>
  <c r="P27" i="1"/>
  <c r="R27" i="1"/>
  <c r="S27" i="1"/>
  <c r="T27" i="1"/>
  <c r="E27" i="1"/>
  <c r="H28" i="1"/>
  <c r="N22" i="1"/>
  <c r="F23" i="1"/>
  <c r="F22" i="1" s="1"/>
  <c r="G23" i="1"/>
  <c r="G22" i="1" s="1"/>
  <c r="I23" i="1"/>
  <c r="I22" i="1" s="1"/>
  <c r="J23" i="1"/>
  <c r="J22" i="1" s="1"/>
  <c r="K23" i="1"/>
  <c r="K22" i="1" s="1"/>
  <c r="N23" i="1"/>
  <c r="O23" i="1"/>
  <c r="O22" i="1" s="1"/>
  <c r="P23" i="1"/>
  <c r="P22" i="1" s="1"/>
  <c r="R23" i="1"/>
  <c r="R22" i="1" s="1"/>
  <c r="S23" i="1"/>
  <c r="S22" i="1" s="1"/>
  <c r="T23" i="1"/>
  <c r="T22" i="1" s="1"/>
  <c r="E23" i="1"/>
  <c r="E22" i="1" s="1"/>
  <c r="M20" i="1"/>
  <c r="M19" i="1" s="1"/>
  <c r="M18" i="1" s="1"/>
  <c r="W24" i="1"/>
  <c r="X24" i="1"/>
  <c r="Y24" i="1"/>
  <c r="AA24" i="1"/>
  <c r="AB24" i="1"/>
  <c r="AC24" i="1"/>
  <c r="W25" i="1"/>
  <c r="X25" i="1"/>
  <c r="X23" i="1" s="1"/>
  <c r="X22" i="1" s="1"/>
  <c r="Y25" i="1"/>
  <c r="AA25" i="1"/>
  <c r="AB25" i="1"/>
  <c r="AC25" i="1"/>
  <c r="U25" i="1"/>
  <c r="U20" i="1"/>
  <c r="U21" i="1"/>
  <c r="U24" i="1"/>
  <c r="AD24" i="1" s="1"/>
  <c r="U33" i="1"/>
  <c r="Q24" i="1"/>
  <c r="Q25" i="1"/>
  <c r="L21" i="1"/>
  <c r="L24" i="1"/>
  <c r="L25" i="1"/>
  <c r="H21" i="1"/>
  <c r="H24" i="1"/>
  <c r="H25" i="1"/>
  <c r="AD25" i="1" l="1"/>
  <c r="W23" i="1"/>
  <c r="W22" i="1" s="1"/>
  <c r="M28" i="1"/>
  <c r="Z28" i="1"/>
  <c r="H27" i="1"/>
  <c r="M27" i="1"/>
  <c r="Y23" i="1"/>
  <c r="Y22" i="1" s="1"/>
  <c r="Q23" i="1"/>
  <c r="Q22" i="1" s="1"/>
  <c r="AC23" i="1"/>
  <c r="AC22" i="1" s="1"/>
  <c r="AD23" i="1"/>
  <c r="AD22" i="1" s="1"/>
  <c r="V25" i="1"/>
  <c r="AB23" i="1"/>
  <c r="AB22" i="1" s="1"/>
  <c r="U23" i="1"/>
  <c r="Z25" i="1"/>
  <c r="L23" i="1"/>
  <c r="L22" i="1" s="1"/>
  <c r="Z24" i="1"/>
  <c r="AA23" i="1"/>
  <c r="AA22" i="1" s="1"/>
  <c r="H23" i="1"/>
  <c r="H22" i="1" s="1"/>
  <c r="M24" i="1"/>
  <c r="M23" i="1" s="1"/>
  <c r="M22" i="1" s="1"/>
  <c r="U22" i="1" l="1"/>
  <c r="V23" i="1"/>
  <c r="Z23" i="1"/>
  <c r="Z22" i="1" s="1"/>
  <c r="V22" i="1" l="1"/>
  <c r="AD20" i="1"/>
  <c r="F32" i="1"/>
  <c r="AD21" i="1"/>
  <c r="AC21" i="1"/>
  <c r="AB21" i="1"/>
  <c r="AA21" i="1"/>
  <c r="Z21" i="1"/>
  <c r="Y21" i="1"/>
  <c r="X21" i="1"/>
  <c r="W21" i="1"/>
  <c r="AC20" i="1"/>
  <c r="AB20" i="1"/>
  <c r="Z20" i="1"/>
  <c r="Y20" i="1"/>
  <c r="X20" i="1"/>
  <c r="W20" i="1"/>
  <c r="X29" i="1"/>
  <c r="X27" i="1" s="1"/>
  <c r="F19" i="1"/>
  <c r="F18" i="1" s="1"/>
  <c r="G19" i="1"/>
  <c r="G18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O19" i="1"/>
  <c r="O18" i="1" s="1"/>
  <c r="P19" i="1"/>
  <c r="P18" i="1" s="1"/>
  <c r="Q19" i="1"/>
  <c r="Q18" i="1" s="1"/>
  <c r="R19" i="1"/>
  <c r="R18" i="1" s="1"/>
  <c r="S19" i="1"/>
  <c r="S18" i="1" s="1"/>
  <c r="T19" i="1"/>
  <c r="T18" i="1" s="1"/>
  <c r="U19" i="1"/>
  <c r="E19" i="1"/>
  <c r="E18" i="1" s="1"/>
  <c r="Q21" i="1"/>
  <c r="V21" i="1" s="1"/>
  <c r="U18" i="1" l="1"/>
  <c r="V18" i="1" s="1"/>
  <c r="V19" i="1"/>
  <c r="X19" i="1"/>
  <c r="X18" i="1" s="1"/>
  <c r="W19" i="1"/>
  <c r="W18" i="1" s="1"/>
  <c r="AB19" i="1"/>
  <c r="AB18" i="1" s="1"/>
  <c r="Y19" i="1"/>
  <c r="Y18" i="1" s="1"/>
  <c r="AC19" i="1"/>
  <c r="AC18" i="1" s="1"/>
  <c r="Z19" i="1"/>
  <c r="Z18" i="1" s="1"/>
  <c r="AA19" i="1"/>
  <c r="AA18" i="1" s="1"/>
  <c r="AD19" i="1"/>
  <c r="AD18" i="1" s="1"/>
  <c r="Q37" i="1"/>
  <c r="Q33" i="1"/>
  <c r="V33" i="1" s="1"/>
  <c r="Q31" i="1" l="1"/>
  <c r="Q30" i="1" s="1"/>
  <c r="W37" i="1"/>
  <c r="X37" i="1"/>
  <c r="Y37" i="1"/>
  <c r="AA37" i="1"/>
  <c r="AB37" i="1"/>
  <c r="AC37" i="1"/>
  <c r="AC36" i="1"/>
  <c r="AB36" i="1"/>
  <c r="AA36" i="1"/>
  <c r="Y36" i="1"/>
  <c r="X36" i="1"/>
  <c r="W36" i="1"/>
  <c r="U37" i="1"/>
  <c r="V37" i="1" s="1"/>
  <c r="U36" i="1"/>
  <c r="Q36" i="1"/>
  <c r="L37" i="1" l="1"/>
  <c r="AD37" i="1" s="1"/>
  <c r="L36" i="1"/>
  <c r="H37" i="1"/>
  <c r="Z37" i="1" s="1"/>
  <c r="H36" i="1"/>
  <c r="H32" i="1"/>
  <c r="S34" i="1"/>
  <c r="F35" i="1"/>
  <c r="F34" i="1" s="1"/>
  <c r="G35" i="1"/>
  <c r="G34" i="1" s="1"/>
  <c r="I35" i="1"/>
  <c r="I34" i="1" s="1"/>
  <c r="J35" i="1"/>
  <c r="J34" i="1" s="1"/>
  <c r="K35" i="1"/>
  <c r="K34" i="1" s="1"/>
  <c r="N35" i="1"/>
  <c r="N34" i="1" s="1"/>
  <c r="O35" i="1"/>
  <c r="O34" i="1" s="1"/>
  <c r="P35" i="1"/>
  <c r="P34" i="1" s="1"/>
  <c r="Q35" i="1"/>
  <c r="Q34" i="1" s="1"/>
  <c r="R35" i="1"/>
  <c r="R34" i="1" s="1"/>
  <c r="S35" i="1"/>
  <c r="T35" i="1"/>
  <c r="T34" i="1" s="1"/>
  <c r="U35" i="1"/>
  <c r="W35" i="1"/>
  <c r="W34" i="1" s="1"/>
  <c r="X35" i="1"/>
  <c r="X34" i="1" s="1"/>
  <c r="Y35" i="1"/>
  <c r="Y34" i="1" s="1"/>
  <c r="AA35" i="1"/>
  <c r="AA34" i="1" s="1"/>
  <c r="AB35" i="1"/>
  <c r="AB34" i="1" s="1"/>
  <c r="AC35" i="1"/>
  <c r="AC34" i="1" s="1"/>
  <c r="E35" i="1"/>
  <c r="E34" i="1" s="1"/>
  <c r="U34" i="1" l="1"/>
  <c r="V34" i="1" s="1"/>
  <c r="V35" i="1"/>
  <c r="L35" i="1"/>
  <c r="M36" i="1"/>
  <c r="AD36" i="1"/>
  <c r="AD35" i="1"/>
  <c r="AD34" i="1" s="1"/>
  <c r="H35" i="1"/>
  <c r="H34" i="1" s="1"/>
  <c r="Z36" i="1"/>
  <c r="Z35" i="1" s="1"/>
  <c r="Z34" i="1" s="1"/>
  <c r="L34" i="1" l="1"/>
  <c r="M34" i="1" s="1"/>
  <c r="M35" i="1"/>
  <c r="AB33" i="1"/>
  <c r="AC29" i="1" l="1"/>
  <c r="AC27" i="1" s="1"/>
  <c r="AC33" i="1"/>
  <c r="AA33" i="1"/>
  <c r="AC32" i="1"/>
  <c r="AC31" i="1" s="1"/>
  <c r="AC30" i="1" s="1"/>
  <c r="AB32" i="1"/>
  <c r="AB31" i="1" s="1"/>
  <c r="AB30" i="1" s="1"/>
  <c r="AA32" i="1"/>
  <c r="AC26" i="1"/>
  <c r="AB29" i="1"/>
  <c r="AA29" i="1"/>
  <c r="T31" i="1"/>
  <c r="T30" i="1" s="1"/>
  <c r="S31" i="1"/>
  <c r="S30" i="1" s="1"/>
  <c r="R31" i="1"/>
  <c r="R30" i="1" s="1"/>
  <c r="U29" i="1"/>
  <c r="T26" i="1"/>
  <c r="T38" i="1" s="1"/>
  <c r="S26" i="1"/>
  <c r="S38" i="1" s="1"/>
  <c r="R26" i="1"/>
  <c r="R38" i="1" s="1"/>
  <c r="L32" i="1"/>
  <c r="M32" i="1" s="1"/>
  <c r="K31" i="1"/>
  <c r="I31" i="1"/>
  <c r="I30" i="1" s="1"/>
  <c r="K30" i="1"/>
  <c r="K26" i="1"/>
  <c r="L26" i="1"/>
  <c r="J26" i="1"/>
  <c r="I26" i="1"/>
  <c r="I38" i="1" s="1"/>
  <c r="AB27" i="1" l="1"/>
  <c r="AB26" i="1" s="1"/>
  <c r="AB38" i="1" s="1"/>
  <c r="K38" i="1"/>
  <c r="U27" i="1"/>
  <c r="U26" i="1" s="1"/>
  <c r="AA27" i="1"/>
  <c r="AA26" i="1" s="1"/>
  <c r="AC38" i="1"/>
  <c r="L31" i="1"/>
  <c r="AA31" i="1"/>
  <c r="AA30" i="1" s="1"/>
  <c r="AD33" i="1"/>
  <c r="U31" i="1"/>
  <c r="AD32" i="1"/>
  <c r="AD29" i="1"/>
  <c r="J31" i="1"/>
  <c r="J30" i="1" s="1"/>
  <c r="J38" i="1" s="1"/>
  <c r="AA38" i="1" l="1"/>
  <c r="AD26" i="1"/>
  <c r="AD27" i="1"/>
  <c r="V31" i="1"/>
  <c r="U30" i="1"/>
  <c r="L30" i="1"/>
  <c r="AD31" i="1"/>
  <c r="AD30" i="1" s="1"/>
  <c r="AD38" i="1" s="1"/>
  <c r="F31" i="1"/>
  <c r="F30" i="1" s="1"/>
  <c r="G31" i="1"/>
  <c r="G30" i="1" s="1"/>
  <c r="N31" i="1"/>
  <c r="N30" i="1" s="1"/>
  <c r="O31" i="1"/>
  <c r="O30" i="1" s="1"/>
  <c r="P31" i="1"/>
  <c r="P30" i="1" s="1"/>
  <c r="E31" i="1"/>
  <c r="E30" i="1" s="1"/>
  <c r="W33" i="1"/>
  <c r="X33" i="1"/>
  <c r="Y33" i="1"/>
  <c r="Y32" i="1"/>
  <c r="X32" i="1"/>
  <c r="W32" i="1"/>
  <c r="F26" i="1"/>
  <c r="G26" i="1"/>
  <c r="H26" i="1"/>
  <c r="N26" i="1"/>
  <c r="N38" i="1" s="1"/>
  <c r="O26" i="1"/>
  <c r="P26" i="1"/>
  <c r="P38" i="1" s="1"/>
  <c r="E26" i="1"/>
  <c r="Y29" i="1"/>
  <c r="X26" i="1"/>
  <c r="W29" i="1"/>
  <c r="Q29" i="1"/>
  <c r="W27" i="1" l="1"/>
  <c r="W26" i="1" s="1"/>
  <c r="W38" i="1" s="1"/>
  <c r="G38" i="1"/>
  <c r="X38" i="1"/>
  <c r="E38" i="1"/>
  <c r="O38" i="1"/>
  <c r="F38" i="1"/>
  <c r="V30" i="1"/>
  <c r="U38" i="1"/>
  <c r="L38" i="1"/>
  <c r="Q27" i="1"/>
  <c r="V27" i="1" s="1"/>
  <c r="V29" i="1"/>
  <c r="M26" i="1"/>
  <c r="Y27" i="1"/>
  <c r="Y26" i="1" s="1"/>
  <c r="Z33" i="1"/>
  <c r="H31" i="1"/>
  <c r="M31" i="1" s="1"/>
  <c r="W31" i="1"/>
  <c r="W30" i="1" s="1"/>
  <c r="Y31" i="1"/>
  <c r="Y30" i="1" s="1"/>
  <c r="X31" i="1"/>
  <c r="X30" i="1" s="1"/>
  <c r="Z29" i="1"/>
  <c r="Z32" i="1"/>
  <c r="Y38" i="1" l="1"/>
  <c r="Q26" i="1"/>
  <c r="Q38" i="1"/>
  <c r="V38" i="1" s="1"/>
  <c r="V26" i="1"/>
  <c r="Z27" i="1"/>
  <c r="Z26" i="1" s="1"/>
  <c r="Z38" i="1" s="1"/>
  <c r="H30" i="1"/>
  <c r="Z31" i="1"/>
  <c r="Z30" i="1" s="1"/>
  <c r="H38" i="1" l="1"/>
  <c r="M38" i="1" s="1"/>
  <c r="M30" i="1"/>
</calcChain>
</file>

<file path=xl/sharedStrings.xml><?xml version="1.0" encoding="utf-8"?>
<sst xmlns="http://schemas.openxmlformats.org/spreadsheetml/2006/main" count="121" uniqueCount="68">
  <si>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</si>
  <si>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</si>
  <si>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</si>
  <si>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</si>
  <si>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</si>
  <si>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</si>
  <si>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</si>
  <si>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</si>
  <si>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</si>
  <si>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</si>
  <si>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</si>
  <si>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</si>
  <si>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</si>
  <si>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</si>
  <si>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</si>
  <si>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</si>
  <si>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</si>
  <si>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</si>
  <si>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</si>
  <si>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</si>
  <si>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</si>
  <si>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</si>
  <si>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</si>
  <si>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</si>
  <si>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</si>
  <si>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</si>
  <si>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</si>
  <si>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</si>
  <si>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</si>
  <si>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</si>
  <si>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</si>
  <si>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</si>
  <si>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</si>
  <si>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</si>
  <si>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</si>
  <si>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</si>
  <si>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</si>
  <si>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</si>
  <si>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</si>
  <si>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</si>
  <si>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</si>
  <si>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    рішення     Сумської    міської     ради</t>
  </si>
  <si>
    <t>(18531000000)</t>
  </si>
  <si>
    <t xml:space="preserve"> код бюджету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</si>
  <si>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</si>
  <si>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</si>
  <si>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</si>
  <si>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</si>
  <si>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>0200000</t>
  </si>
  <si>
    <t>Виконавчий комітет Сумської міської ради</t>
  </si>
  <si>
    <t>0210000</t>
  </si>
  <si>
    <t>0218861</t>
  </si>
  <si>
    <t>Надання бюджетних позичок суб'єктам господарювання</t>
  </si>
  <si>
    <t>0218862</t>
  </si>
  <si>
    <t>0700000</t>
  </si>
  <si>
    <t xml:space="preserve">Управління охорони здоров’я Сумської міської ради  </t>
  </si>
  <si>
    <t>0710000</t>
  </si>
  <si>
    <t>0718861</t>
  </si>
  <si>
    <t>8861</t>
  </si>
  <si>
    <t>0718862</t>
  </si>
  <si>
    <t>1218861</t>
  </si>
  <si>
    <t>Сумський міський голова</t>
  </si>
  <si>
    <t>Олександр ЛИСЕНКО</t>
  </si>
  <si>
    <t xml:space="preserve">                      Додаток  3</t>
  </si>
  <si>
    <t>за  2021 рік»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</si>
  <si>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2021 рік</t>
  </si>
  <si>
    <t>Виконавець: Липова С.А. _____________</t>
  </si>
  <si>
    <t>від   28   вересня   2022 року   №  3088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</si>
</sst>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 textRotation="180"/>
    </xf>
    <xf numFmtId="0" fontId="30" fillId="2" borderId="0" xfId="0" applyNumberFormat="1" applyFont="1" applyFill="1" applyAlignment="1" applyProtection="1"/>
    <xf numFmtId="0" fontId="30" fillId="2" borderId="0" xfId="0" applyNumberFormat="1" applyFont="1" applyFill="1" applyAlignment="1" applyProtection="1">
      <alignment horizontal="center"/>
    </xf>
    <xf numFmtId="0" fontId="31" fillId="2" borderId="0" xfId="0" applyNumberFormat="1" applyFont="1" applyFill="1" applyAlignment="1" applyProtection="1"/>
    <xf numFmtId="0" fontId="34" fillId="2" borderId="0" xfId="0" applyFont="1" applyFill="1"/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 applyProtection="1">
      <alignment horizontal="center" vertical="center"/>
    </xf>
    <xf numFmtId="49" fontId="38" fillId="2" borderId="1" xfId="0" applyNumberFormat="1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 applyProtection="1">
      <alignment horizontal="center" vertical="center"/>
    </xf>
    <xf numFmtId="49" fontId="40" fillId="2" borderId="1" xfId="0" applyNumberFormat="1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49" fontId="41" fillId="2" borderId="1" xfId="0" applyNumberFormat="1" applyFont="1" applyFill="1" applyBorder="1" applyAlignment="1" applyProtection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9" fontId="42" fillId="2" borderId="1" xfId="0" applyNumberFormat="1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>
      <alignment horizontal="left" vertical="center" wrapText="1"/>
    </xf>
    <xf numFmtId="0" fontId="43" fillId="2" borderId="0" xfId="0" applyFont="1" applyFill="1" applyAlignment="1">
      <alignment vertical="center" textRotation="180"/>
    </xf>
    <xf numFmtId="0" fontId="0" fillId="2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vertical="center" textRotation="180"/>
    </xf>
    <xf numFmtId="0" fontId="30" fillId="2" borderId="0" xfId="0" applyFont="1" applyFill="1" applyBorder="1" applyAlignment="1">
      <alignment vertical="distributed" wrapText="1"/>
    </xf>
    <xf numFmtId="0" fontId="31" fillId="2" borderId="0" xfId="0" applyNumberFormat="1" applyFont="1" applyFill="1" applyAlignment="1" applyProtection="1">
      <alignment horizontal="center"/>
    </xf>
    <xf numFmtId="4" fontId="31" fillId="2" borderId="0" xfId="0" applyNumberFormat="1" applyFont="1" applyFill="1" applyAlignment="1" applyProtection="1"/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4" fontId="31" fillId="2" borderId="0" xfId="0" applyNumberFormat="1" applyFont="1" applyFill="1"/>
    <xf numFmtId="3" fontId="35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1" fillId="2" borderId="0" xfId="0" applyNumberFormat="1" applyFont="1" applyFill="1" applyAlignment="1" applyProtection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2" fillId="2" borderId="0" xfId="0" applyNumberFormat="1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textRotation="180"/>
    </xf>
    <xf numFmtId="0" fontId="28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distributed" wrapText="1"/>
    </xf>
    <xf numFmtId="49" fontId="33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6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showZeros="0" tabSelected="1" view="pageBreakPreview" topLeftCell="A34" zoomScale="40" zoomScaleNormal="100" zoomScaleSheetLayoutView="40" workbookViewId="0">
      <selection activeCell="S15" sqref="S15:T15"/>
    </sheetView>
  </sheetViews>
  <sheetFormatPr defaultColWidth="8.85546875" defaultRowHeight="12.75" x14ac:dyDescent="0.2"/>
  <cols>
    <col min="1" max="1" width="10.42578125" style="1" customWidth="1"/>
    <col min="2" max="2" width="10.5703125" style="1" customWidth="1"/>
    <col min="3" max="3" width="13.42578125" style="1" customWidth="1"/>
    <col min="4" max="4" width="21.140625" style="1" customWidth="1"/>
    <col min="5" max="5" width="16.5703125" style="1" customWidth="1"/>
    <col min="6" max="6" width="15.85546875" style="1" customWidth="1"/>
    <col min="7" max="7" width="16.140625" style="1" customWidth="1"/>
    <col min="8" max="8" width="16.85546875" style="1" customWidth="1"/>
    <col min="9" max="9" width="19.28515625" style="1" customWidth="1"/>
    <col min="10" max="10" width="16.42578125" style="1" customWidth="1"/>
    <col min="11" max="11" width="8.7109375" style="1" customWidth="1"/>
    <col min="12" max="12" width="16.5703125" style="1" customWidth="1"/>
    <col min="13" max="13" width="9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6.42578125" style="1" customWidth="1"/>
    <col min="18" max="18" width="7.42578125" style="1" customWidth="1"/>
    <col min="19" max="19" width="15.7109375" style="1" customWidth="1"/>
    <col min="20" max="20" width="16.7109375" style="1" customWidth="1"/>
    <col min="21" max="21" width="16.85546875" style="1" customWidth="1"/>
    <col min="22" max="22" width="7" style="1" customWidth="1"/>
    <col min="23" max="23" width="16.85546875" style="1" customWidth="1"/>
    <col min="24" max="24" width="16.5703125" style="1" customWidth="1"/>
    <col min="25" max="25" width="18.28515625" style="1" customWidth="1"/>
    <col min="26" max="26" width="16.28515625" style="1" customWidth="1"/>
    <col min="27" max="27" width="19.42578125" style="1" customWidth="1"/>
    <col min="28" max="29" width="17.28515625" style="1" customWidth="1"/>
    <col min="30" max="30" width="16.5703125" style="1" customWidth="1"/>
    <col min="31" max="31" width="8.85546875" style="29"/>
    <col min="32" max="16384" width="8.85546875" style="1"/>
  </cols>
  <sheetData>
    <row r="1" spans="1:30" ht="30.75" x14ac:dyDescent="0.45">
      <c r="R1" s="6"/>
      <c r="S1" s="6"/>
      <c r="T1" s="6"/>
      <c r="U1" s="6"/>
      <c r="V1" s="6"/>
      <c r="W1" s="66" t="s">
        <v>63</v>
      </c>
      <c r="X1" s="66"/>
      <c r="Y1" s="66"/>
      <c r="Z1" s="66"/>
      <c r="AA1" s="66"/>
      <c r="AB1" s="66"/>
      <c r="AC1" s="32"/>
      <c r="AD1" s="30"/>
    </row>
    <row r="2" spans="1:30" ht="30.75" x14ac:dyDescent="0.45">
      <c r="R2" s="6"/>
      <c r="S2" s="6"/>
      <c r="T2" s="6"/>
      <c r="U2" s="6"/>
      <c r="V2" s="6"/>
      <c r="W2" s="66" t="s">
        <v>41</v>
      </c>
      <c r="X2" s="66"/>
      <c r="Y2" s="66"/>
      <c r="Z2" s="66"/>
      <c r="AA2" s="66"/>
      <c r="AB2" s="66"/>
      <c r="AC2" s="66"/>
      <c r="AD2" s="30"/>
    </row>
    <row r="3" spans="1:30" ht="30.75" x14ac:dyDescent="0.45">
      <c r="R3" s="6"/>
      <c r="S3" s="6"/>
      <c r="T3" s="6"/>
      <c r="U3" s="6"/>
      <c r="V3" s="6"/>
      <c r="W3" s="66" t="s">
        <v>45</v>
      </c>
      <c r="X3" s="66"/>
      <c r="Y3" s="66"/>
      <c r="Z3" s="66"/>
      <c r="AA3" s="66"/>
      <c r="AB3" s="66"/>
      <c r="AC3" s="66"/>
      <c r="AD3" s="30"/>
    </row>
    <row r="4" spans="1:30" ht="30.75" x14ac:dyDescent="0.45">
      <c r="Q4" s="5"/>
      <c r="U4" s="5"/>
      <c r="W4" s="66" t="s">
        <v>44</v>
      </c>
      <c r="X4" s="66"/>
      <c r="Y4" s="66"/>
      <c r="Z4" s="66"/>
      <c r="AA4" s="66"/>
      <c r="AB4" s="66"/>
      <c r="AC4" s="66"/>
      <c r="AD4" s="30"/>
    </row>
    <row r="5" spans="1:30" ht="30.75" x14ac:dyDescent="0.45">
      <c r="Q5" s="5"/>
      <c r="U5" s="5"/>
      <c r="W5" s="66" t="s">
        <v>64</v>
      </c>
      <c r="X5" s="66"/>
      <c r="Y5" s="66"/>
      <c r="Z5" s="66"/>
      <c r="AA5" s="66"/>
      <c r="AB5" s="66"/>
      <c r="AC5" s="66"/>
      <c r="AD5" s="30"/>
    </row>
    <row r="6" spans="1:30" ht="30.6" customHeight="1" x14ac:dyDescent="0.45">
      <c r="W6" s="66" t="s">
        <v>67</v>
      </c>
      <c r="X6" s="66"/>
      <c r="Y6" s="66"/>
      <c r="Z6" s="66"/>
      <c r="AA6" s="66"/>
      <c r="AB6" s="66"/>
      <c r="AC6" s="66"/>
      <c r="AD6" s="30"/>
    </row>
    <row r="7" spans="1:30" ht="30.6" customHeight="1" x14ac:dyDescent="0.4">
      <c r="W7" s="31"/>
      <c r="X7" s="31"/>
      <c r="Y7" s="31"/>
      <c r="Z7" s="31"/>
      <c r="AA7" s="31"/>
      <c r="AB7" s="31"/>
      <c r="AC7" s="30"/>
      <c r="AD7" s="30"/>
    </row>
    <row r="8" spans="1:30" ht="30.6" customHeight="1" x14ac:dyDescent="0.4">
      <c r="W8" s="31"/>
      <c r="X8" s="31"/>
      <c r="Y8" s="31"/>
      <c r="Z8" s="31"/>
      <c r="AA8" s="31"/>
      <c r="AB8" s="31"/>
      <c r="AC8" s="30"/>
      <c r="AD8" s="30"/>
    </row>
    <row r="9" spans="1:30" ht="89.65" customHeight="1" x14ac:dyDescent="0.2">
      <c r="A9" s="71" t="s">
        <v>65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1:30" ht="30.7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5" t="s">
        <v>42</v>
      </c>
      <c r="Q10" s="75"/>
    </row>
    <row r="11" spans="1:30" ht="26.25" x14ac:dyDescent="0.2">
      <c r="P11" s="79" t="s">
        <v>43</v>
      </c>
      <c r="Q11" s="79"/>
    </row>
    <row r="12" spans="1:30" ht="28.15" customHeight="1" x14ac:dyDescent="0.5">
      <c r="A12" s="2"/>
      <c r="P12" s="33"/>
      <c r="Q12" s="33"/>
      <c r="Z12" s="2"/>
      <c r="AD12" s="7" t="s">
        <v>32</v>
      </c>
    </row>
    <row r="13" spans="1:30" ht="13.9" customHeight="1" x14ac:dyDescent="0.2">
      <c r="A13" s="73" t="s">
        <v>0</v>
      </c>
      <c r="B13" s="73" t="s">
        <v>1</v>
      </c>
      <c r="C13" s="73" t="s">
        <v>2</v>
      </c>
      <c r="D13" s="73" t="s">
        <v>3</v>
      </c>
      <c r="E13" s="68" t="s">
        <v>4</v>
      </c>
      <c r="F13" s="69"/>
      <c r="G13" s="69"/>
      <c r="H13" s="69"/>
      <c r="I13" s="69"/>
      <c r="J13" s="69"/>
      <c r="K13" s="69"/>
      <c r="L13" s="69"/>
      <c r="M13" s="70"/>
      <c r="N13" s="80" t="s">
        <v>5</v>
      </c>
      <c r="O13" s="81"/>
      <c r="P13" s="81"/>
      <c r="Q13" s="81"/>
      <c r="R13" s="81"/>
      <c r="S13" s="81"/>
      <c r="T13" s="81"/>
      <c r="U13" s="81"/>
      <c r="V13" s="82"/>
      <c r="W13" s="68" t="s">
        <v>6</v>
      </c>
      <c r="X13" s="69"/>
      <c r="Y13" s="69"/>
      <c r="Z13" s="69"/>
      <c r="AA13" s="69"/>
      <c r="AB13" s="69"/>
      <c r="AC13" s="69"/>
      <c r="AD13" s="70"/>
    </row>
    <row r="14" spans="1:30" ht="13.9" customHeight="1" x14ac:dyDescent="0.2">
      <c r="A14" s="73"/>
      <c r="B14" s="73"/>
      <c r="C14" s="73"/>
      <c r="D14" s="73"/>
      <c r="E14" s="68" t="s">
        <v>31</v>
      </c>
      <c r="F14" s="69"/>
      <c r="G14" s="69"/>
      <c r="H14" s="70"/>
      <c r="I14" s="67" t="s">
        <v>29</v>
      </c>
      <c r="J14" s="67"/>
      <c r="K14" s="67"/>
      <c r="L14" s="67"/>
      <c r="M14" s="76" t="s">
        <v>30</v>
      </c>
      <c r="N14" s="68" t="s">
        <v>31</v>
      </c>
      <c r="O14" s="69"/>
      <c r="P14" s="69"/>
      <c r="Q14" s="70"/>
      <c r="R14" s="67" t="s">
        <v>29</v>
      </c>
      <c r="S14" s="67"/>
      <c r="T14" s="67"/>
      <c r="U14" s="67"/>
      <c r="V14" s="76" t="s">
        <v>30</v>
      </c>
      <c r="W14" s="68" t="s">
        <v>31</v>
      </c>
      <c r="X14" s="69"/>
      <c r="Y14" s="69"/>
      <c r="Z14" s="70"/>
      <c r="AA14" s="67" t="s">
        <v>29</v>
      </c>
      <c r="AB14" s="67"/>
      <c r="AC14" s="67"/>
      <c r="AD14" s="67"/>
    </row>
    <row r="15" spans="1:30" ht="20.65" customHeight="1" x14ac:dyDescent="0.2">
      <c r="A15" s="73"/>
      <c r="B15" s="73"/>
      <c r="C15" s="73"/>
      <c r="D15" s="73"/>
      <c r="E15" s="67" t="s">
        <v>7</v>
      </c>
      <c r="F15" s="67" t="s">
        <v>8</v>
      </c>
      <c r="G15" s="67"/>
      <c r="H15" s="67" t="s">
        <v>9</v>
      </c>
      <c r="I15" s="67" t="s">
        <v>7</v>
      </c>
      <c r="J15" s="67" t="s">
        <v>8</v>
      </c>
      <c r="K15" s="67"/>
      <c r="L15" s="67" t="s">
        <v>9</v>
      </c>
      <c r="M15" s="77"/>
      <c r="N15" s="67" t="s">
        <v>7</v>
      </c>
      <c r="O15" s="67" t="s">
        <v>8</v>
      </c>
      <c r="P15" s="67"/>
      <c r="Q15" s="67" t="s">
        <v>9</v>
      </c>
      <c r="R15" s="67" t="s">
        <v>7</v>
      </c>
      <c r="S15" s="67" t="s">
        <v>8</v>
      </c>
      <c r="T15" s="67"/>
      <c r="U15" s="67" t="s">
        <v>9</v>
      </c>
      <c r="V15" s="77"/>
      <c r="W15" s="67" t="s">
        <v>7</v>
      </c>
      <c r="X15" s="67" t="s">
        <v>8</v>
      </c>
      <c r="Y15" s="67"/>
      <c r="Z15" s="67" t="s">
        <v>9</v>
      </c>
      <c r="AA15" s="67" t="s">
        <v>7</v>
      </c>
      <c r="AB15" s="67" t="s">
        <v>8</v>
      </c>
      <c r="AC15" s="67"/>
      <c r="AD15" s="67" t="s">
        <v>9</v>
      </c>
    </row>
    <row r="16" spans="1:30" ht="81.400000000000006" customHeight="1" x14ac:dyDescent="0.2">
      <c r="A16" s="73"/>
      <c r="B16" s="73"/>
      <c r="C16" s="73"/>
      <c r="D16" s="73"/>
      <c r="E16" s="67"/>
      <c r="F16" s="65" t="s">
        <v>10</v>
      </c>
      <c r="G16" s="65" t="s">
        <v>11</v>
      </c>
      <c r="H16" s="67"/>
      <c r="I16" s="67"/>
      <c r="J16" s="65" t="s">
        <v>10</v>
      </c>
      <c r="K16" s="65" t="s">
        <v>11</v>
      </c>
      <c r="L16" s="67"/>
      <c r="M16" s="78"/>
      <c r="N16" s="67"/>
      <c r="O16" s="65" t="s">
        <v>10</v>
      </c>
      <c r="P16" s="65" t="s">
        <v>11</v>
      </c>
      <c r="Q16" s="67"/>
      <c r="R16" s="67"/>
      <c r="S16" s="65" t="s">
        <v>10</v>
      </c>
      <c r="T16" s="65" t="s">
        <v>11</v>
      </c>
      <c r="U16" s="67"/>
      <c r="V16" s="78"/>
      <c r="W16" s="67"/>
      <c r="X16" s="65" t="s">
        <v>10</v>
      </c>
      <c r="Y16" s="65" t="s">
        <v>11</v>
      </c>
      <c r="Z16" s="67"/>
      <c r="AA16" s="67"/>
      <c r="AB16" s="65" t="s">
        <v>10</v>
      </c>
      <c r="AC16" s="65" t="s">
        <v>11</v>
      </c>
      <c r="AD16" s="67"/>
    </row>
    <row r="17" spans="1:31" s="52" customFormat="1" x14ac:dyDescent="0.2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5">
        <v>30</v>
      </c>
      <c r="AE17" s="51"/>
    </row>
    <row r="18" spans="1:31" ht="34.15" customHeight="1" x14ac:dyDescent="0.2">
      <c r="A18" s="38" t="s">
        <v>48</v>
      </c>
      <c r="B18" s="39"/>
      <c r="C18" s="39"/>
      <c r="D18" s="40" t="s">
        <v>49</v>
      </c>
      <c r="E18" s="10">
        <f>E19</f>
        <v>300000</v>
      </c>
      <c r="F18" s="10">
        <f t="shared" ref="F18:AD18" si="0">F19</f>
        <v>0</v>
      </c>
      <c r="G18" s="10">
        <f t="shared" si="0"/>
        <v>0</v>
      </c>
      <c r="H18" s="10">
        <f t="shared" si="0"/>
        <v>300000</v>
      </c>
      <c r="I18" s="10">
        <f t="shared" si="0"/>
        <v>300000</v>
      </c>
      <c r="J18" s="10">
        <f t="shared" si="0"/>
        <v>0</v>
      </c>
      <c r="K18" s="10">
        <f t="shared" si="0"/>
        <v>0</v>
      </c>
      <c r="L18" s="10">
        <f t="shared" si="0"/>
        <v>300000</v>
      </c>
      <c r="M18" s="47">
        <f t="shared" si="0"/>
        <v>100</v>
      </c>
      <c r="N18" s="10">
        <f t="shared" si="0"/>
        <v>0</v>
      </c>
      <c r="O18" s="10">
        <f t="shared" si="0"/>
        <v>-300000</v>
      </c>
      <c r="P18" s="10">
        <f t="shared" si="0"/>
        <v>-300000</v>
      </c>
      <c r="Q18" s="10">
        <f t="shared" si="0"/>
        <v>-300000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35">
        <f t="shared" ref="V18:V38" si="1">U18/Q18*100</f>
        <v>0</v>
      </c>
      <c r="W18" s="10">
        <f t="shared" si="0"/>
        <v>300000</v>
      </c>
      <c r="X18" s="10">
        <f t="shared" si="0"/>
        <v>-300000</v>
      </c>
      <c r="Y18" s="10">
        <f t="shared" si="0"/>
        <v>-300000</v>
      </c>
      <c r="Z18" s="10">
        <f t="shared" si="0"/>
        <v>0</v>
      </c>
      <c r="AA18" s="10">
        <f t="shared" si="0"/>
        <v>300000</v>
      </c>
      <c r="AB18" s="10">
        <f t="shared" si="0"/>
        <v>0</v>
      </c>
      <c r="AC18" s="10">
        <f t="shared" si="0"/>
        <v>0</v>
      </c>
      <c r="AD18" s="10">
        <f t="shared" si="0"/>
        <v>300000</v>
      </c>
    </row>
    <row r="19" spans="1:31" ht="39" customHeight="1" x14ac:dyDescent="0.2">
      <c r="A19" s="41" t="s">
        <v>50</v>
      </c>
      <c r="B19" s="42"/>
      <c r="C19" s="42"/>
      <c r="D19" s="43" t="s">
        <v>49</v>
      </c>
      <c r="E19" s="12">
        <f>E20+E21</f>
        <v>300000</v>
      </c>
      <c r="F19" s="12">
        <f t="shared" ref="F19:AD19" si="2">F20+F21</f>
        <v>0</v>
      </c>
      <c r="G19" s="12">
        <f t="shared" si="2"/>
        <v>0</v>
      </c>
      <c r="H19" s="12">
        <f t="shared" si="2"/>
        <v>300000</v>
      </c>
      <c r="I19" s="12">
        <f t="shared" si="2"/>
        <v>300000</v>
      </c>
      <c r="J19" s="12">
        <f t="shared" si="2"/>
        <v>0</v>
      </c>
      <c r="K19" s="12">
        <f t="shared" si="2"/>
        <v>0</v>
      </c>
      <c r="L19" s="12">
        <f t="shared" si="2"/>
        <v>300000</v>
      </c>
      <c r="M19" s="48">
        <f t="shared" ref="M19" si="3">M20+M21</f>
        <v>100</v>
      </c>
      <c r="N19" s="12">
        <f t="shared" si="2"/>
        <v>0</v>
      </c>
      <c r="O19" s="12">
        <f t="shared" si="2"/>
        <v>-300000</v>
      </c>
      <c r="P19" s="12">
        <f t="shared" si="2"/>
        <v>-300000</v>
      </c>
      <c r="Q19" s="12">
        <f t="shared" si="2"/>
        <v>-300000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35">
        <f t="shared" si="1"/>
        <v>0</v>
      </c>
      <c r="W19" s="12">
        <f t="shared" si="2"/>
        <v>300000</v>
      </c>
      <c r="X19" s="12">
        <f t="shared" si="2"/>
        <v>-300000</v>
      </c>
      <c r="Y19" s="12">
        <f t="shared" si="2"/>
        <v>-300000</v>
      </c>
      <c r="Z19" s="12">
        <f t="shared" si="2"/>
        <v>0</v>
      </c>
      <c r="AA19" s="12">
        <f t="shared" si="2"/>
        <v>300000</v>
      </c>
      <c r="AB19" s="12">
        <f t="shared" si="2"/>
        <v>0</v>
      </c>
      <c r="AC19" s="12">
        <f t="shared" si="2"/>
        <v>0</v>
      </c>
      <c r="AD19" s="12">
        <f t="shared" si="2"/>
        <v>300000</v>
      </c>
    </row>
    <row r="20" spans="1:31" ht="49.5" customHeight="1" x14ac:dyDescent="0.2">
      <c r="A20" s="44" t="s">
        <v>51</v>
      </c>
      <c r="B20" s="44">
        <v>8861</v>
      </c>
      <c r="C20" s="44" t="s">
        <v>19</v>
      </c>
      <c r="D20" s="45" t="s">
        <v>52</v>
      </c>
      <c r="E20" s="34">
        <v>300000</v>
      </c>
      <c r="F20" s="65"/>
      <c r="G20" s="65"/>
      <c r="H20" s="34">
        <f>F20+E20</f>
        <v>300000</v>
      </c>
      <c r="I20" s="34">
        <v>300000</v>
      </c>
      <c r="J20" s="65"/>
      <c r="K20" s="65"/>
      <c r="L20" s="34">
        <f>I20+J20</f>
        <v>300000</v>
      </c>
      <c r="M20" s="46">
        <f t="shared" ref="M20:M38" si="4">(L20/H20)*100</f>
        <v>100</v>
      </c>
      <c r="N20" s="65"/>
      <c r="O20" s="65"/>
      <c r="P20" s="65"/>
      <c r="Q20" s="65"/>
      <c r="R20" s="65"/>
      <c r="S20" s="65"/>
      <c r="T20" s="65"/>
      <c r="U20" s="34">
        <f t="shared" ref="U20:U24" si="5">S20+R20</f>
        <v>0</v>
      </c>
      <c r="V20" s="35"/>
      <c r="W20" s="34">
        <f t="shared" ref="W20:W21" si="6">N20+E20</f>
        <v>300000</v>
      </c>
      <c r="X20" s="34">
        <f t="shared" ref="X20:X21" si="7">O20+F20</f>
        <v>0</v>
      </c>
      <c r="Y20" s="34">
        <f t="shared" ref="Y20:Y21" si="8">P20+G20</f>
        <v>0</v>
      </c>
      <c r="Z20" s="34">
        <f t="shared" ref="Z20:Z21" si="9">Q20+H20</f>
        <v>300000</v>
      </c>
      <c r="AA20" s="34">
        <f>R20+I20</f>
        <v>300000</v>
      </c>
      <c r="AB20" s="34">
        <f t="shared" ref="AB20:AB21" si="10">S20+J20</f>
        <v>0</v>
      </c>
      <c r="AC20" s="34">
        <f t="shared" ref="AC20:AC21" si="11">T20+K20</f>
        <v>0</v>
      </c>
      <c r="AD20" s="34">
        <f t="shared" ref="AD20:AD21" si="12">U20+L20</f>
        <v>300000</v>
      </c>
    </row>
    <row r="21" spans="1:31" ht="52.15" customHeight="1" x14ac:dyDescent="0.2">
      <c r="A21" s="44" t="s">
        <v>53</v>
      </c>
      <c r="B21" s="44" t="s">
        <v>18</v>
      </c>
      <c r="C21" s="44" t="s">
        <v>19</v>
      </c>
      <c r="D21" s="45" t="s">
        <v>28</v>
      </c>
      <c r="E21" s="65"/>
      <c r="F21" s="65"/>
      <c r="G21" s="65"/>
      <c r="H21" s="34">
        <f t="shared" ref="H21:H25" si="13">F21+E21</f>
        <v>0</v>
      </c>
      <c r="I21" s="65"/>
      <c r="J21" s="65"/>
      <c r="K21" s="65"/>
      <c r="L21" s="34">
        <f t="shared" ref="L21:L25" si="14">I21+J21</f>
        <v>0</v>
      </c>
      <c r="M21" s="35"/>
      <c r="N21" s="65"/>
      <c r="O21" s="34">
        <v>-300000</v>
      </c>
      <c r="P21" s="34">
        <v>-300000</v>
      </c>
      <c r="Q21" s="34">
        <f>O21+N21</f>
        <v>-300000</v>
      </c>
      <c r="R21" s="65"/>
      <c r="S21" s="65"/>
      <c r="T21" s="65"/>
      <c r="U21" s="34">
        <f t="shared" si="5"/>
        <v>0</v>
      </c>
      <c r="V21" s="35">
        <f t="shared" si="1"/>
        <v>0</v>
      </c>
      <c r="W21" s="34">
        <f t="shared" si="6"/>
        <v>0</v>
      </c>
      <c r="X21" s="34">
        <f t="shared" si="7"/>
        <v>-300000</v>
      </c>
      <c r="Y21" s="34">
        <f t="shared" si="8"/>
        <v>-300000</v>
      </c>
      <c r="Z21" s="34">
        <f t="shared" si="9"/>
        <v>-300000</v>
      </c>
      <c r="AA21" s="34">
        <f t="shared" ref="AA21" si="15">R21+I21</f>
        <v>0</v>
      </c>
      <c r="AB21" s="34">
        <f t="shared" si="10"/>
        <v>0</v>
      </c>
      <c r="AC21" s="34">
        <f t="shared" si="11"/>
        <v>0</v>
      </c>
      <c r="AD21" s="34">
        <f t="shared" si="12"/>
        <v>0</v>
      </c>
    </row>
    <row r="22" spans="1:31" ht="52.15" customHeight="1" x14ac:dyDescent="0.2">
      <c r="A22" s="38" t="s">
        <v>54</v>
      </c>
      <c r="B22" s="39"/>
      <c r="C22" s="39"/>
      <c r="D22" s="40" t="s">
        <v>55</v>
      </c>
      <c r="E22" s="10">
        <f>E23</f>
        <v>2200000</v>
      </c>
      <c r="F22" s="10">
        <f t="shared" ref="F22:AD22" si="16">F23</f>
        <v>0</v>
      </c>
      <c r="G22" s="10">
        <f t="shared" si="16"/>
        <v>0</v>
      </c>
      <c r="H22" s="10">
        <f t="shared" si="16"/>
        <v>2200000</v>
      </c>
      <c r="I22" s="10">
        <f t="shared" si="16"/>
        <v>2200000</v>
      </c>
      <c r="J22" s="10">
        <f t="shared" si="16"/>
        <v>0</v>
      </c>
      <c r="K22" s="10">
        <f t="shared" si="16"/>
        <v>0</v>
      </c>
      <c r="L22" s="10">
        <f t="shared" si="16"/>
        <v>2200000</v>
      </c>
      <c r="M22" s="47">
        <f t="shared" si="16"/>
        <v>100</v>
      </c>
      <c r="N22" s="10">
        <f t="shared" si="16"/>
        <v>0</v>
      </c>
      <c r="O22" s="10">
        <f t="shared" si="16"/>
        <v>-2200000</v>
      </c>
      <c r="P22" s="10">
        <f t="shared" si="16"/>
        <v>-2200000</v>
      </c>
      <c r="Q22" s="10">
        <f t="shared" si="16"/>
        <v>-2200000</v>
      </c>
      <c r="R22" s="10">
        <f t="shared" si="16"/>
        <v>0</v>
      </c>
      <c r="S22" s="10">
        <f t="shared" si="16"/>
        <v>-2200000</v>
      </c>
      <c r="T22" s="10">
        <f t="shared" si="16"/>
        <v>-2200000</v>
      </c>
      <c r="U22" s="10">
        <f t="shared" si="16"/>
        <v>-2200000</v>
      </c>
      <c r="V22" s="11">
        <f t="shared" si="1"/>
        <v>100</v>
      </c>
      <c r="W22" s="10">
        <f t="shared" si="16"/>
        <v>2200000</v>
      </c>
      <c r="X22" s="10">
        <f t="shared" si="16"/>
        <v>-2200000</v>
      </c>
      <c r="Y22" s="10">
        <f t="shared" si="16"/>
        <v>-2200000</v>
      </c>
      <c r="Z22" s="10">
        <f t="shared" si="16"/>
        <v>0</v>
      </c>
      <c r="AA22" s="10">
        <f t="shared" si="16"/>
        <v>2200000</v>
      </c>
      <c r="AB22" s="10">
        <f t="shared" si="16"/>
        <v>-2200000</v>
      </c>
      <c r="AC22" s="10">
        <f t="shared" si="16"/>
        <v>-2200000</v>
      </c>
      <c r="AD22" s="10">
        <f t="shared" si="16"/>
        <v>0</v>
      </c>
    </row>
    <row r="23" spans="1:31" ht="52.15" customHeight="1" x14ac:dyDescent="0.2">
      <c r="A23" s="41" t="s">
        <v>56</v>
      </c>
      <c r="B23" s="42"/>
      <c r="C23" s="42"/>
      <c r="D23" s="43" t="s">
        <v>55</v>
      </c>
      <c r="E23" s="12">
        <f>E24+E25</f>
        <v>2200000</v>
      </c>
      <c r="F23" s="12">
        <f t="shared" ref="F23:AD23" si="17">F24+F25</f>
        <v>0</v>
      </c>
      <c r="G23" s="12">
        <f t="shared" si="17"/>
        <v>0</v>
      </c>
      <c r="H23" s="12">
        <f t="shared" si="17"/>
        <v>2200000</v>
      </c>
      <c r="I23" s="12">
        <f t="shared" si="17"/>
        <v>2200000</v>
      </c>
      <c r="J23" s="12">
        <f t="shared" si="17"/>
        <v>0</v>
      </c>
      <c r="K23" s="12">
        <f t="shared" si="17"/>
        <v>0</v>
      </c>
      <c r="L23" s="12">
        <f t="shared" si="17"/>
        <v>2200000</v>
      </c>
      <c r="M23" s="48">
        <f t="shared" si="17"/>
        <v>100</v>
      </c>
      <c r="N23" s="12">
        <f t="shared" si="17"/>
        <v>0</v>
      </c>
      <c r="O23" s="12">
        <f t="shared" si="17"/>
        <v>-2200000</v>
      </c>
      <c r="P23" s="12">
        <f t="shared" si="17"/>
        <v>-2200000</v>
      </c>
      <c r="Q23" s="12">
        <f t="shared" si="17"/>
        <v>-2200000</v>
      </c>
      <c r="R23" s="12">
        <f t="shared" si="17"/>
        <v>0</v>
      </c>
      <c r="S23" s="12">
        <f t="shared" si="17"/>
        <v>-2200000</v>
      </c>
      <c r="T23" s="12">
        <f t="shared" si="17"/>
        <v>-2200000</v>
      </c>
      <c r="U23" s="12">
        <f t="shared" si="17"/>
        <v>-2200000</v>
      </c>
      <c r="V23" s="13">
        <f t="shared" si="1"/>
        <v>100</v>
      </c>
      <c r="W23" s="12">
        <f t="shared" si="17"/>
        <v>2200000</v>
      </c>
      <c r="X23" s="12">
        <f t="shared" si="17"/>
        <v>-2200000</v>
      </c>
      <c r="Y23" s="12">
        <f t="shared" si="17"/>
        <v>-2200000</v>
      </c>
      <c r="Z23" s="12">
        <f t="shared" si="17"/>
        <v>0</v>
      </c>
      <c r="AA23" s="12">
        <f t="shared" si="17"/>
        <v>2200000</v>
      </c>
      <c r="AB23" s="12">
        <f t="shared" si="17"/>
        <v>-2200000</v>
      </c>
      <c r="AC23" s="12">
        <f t="shared" si="17"/>
        <v>-2200000</v>
      </c>
      <c r="AD23" s="12">
        <f t="shared" si="17"/>
        <v>0</v>
      </c>
    </row>
    <row r="24" spans="1:31" ht="52.15" customHeight="1" x14ac:dyDescent="0.2">
      <c r="A24" s="44" t="s">
        <v>57</v>
      </c>
      <c r="B24" s="44" t="s">
        <v>58</v>
      </c>
      <c r="C24" s="44" t="s">
        <v>19</v>
      </c>
      <c r="D24" s="45" t="s">
        <v>52</v>
      </c>
      <c r="E24" s="34">
        <v>2200000</v>
      </c>
      <c r="F24" s="65"/>
      <c r="G24" s="65"/>
      <c r="H24" s="34">
        <f t="shared" si="13"/>
        <v>2200000</v>
      </c>
      <c r="I24" s="34">
        <v>2200000</v>
      </c>
      <c r="J24" s="65"/>
      <c r="K24" s="65"/>
      <c r="L24" s="34">
        <f t="shared" si="14"/>
        <v>2200000</v>
      </c>
      <c r="M24" s="46">
        <f t="shared" si="4"/>
        <v>100</v>
      </c>
      <c r="N24" s="65"/>
      <c r="O24" s="34"/>
      <c r="P24" s="34"/>
      <c r="Q24" s="34">
        <f t="shared" ref="Q24:Q25" si="18">O24+N24</f>
        <v>0</v>
      </c>
      <c r="R24" s="65"/>
      <c r="S24" s="65"/>
      <c r="T24" s="65"/>
      <c r="U24" s="34">
        <f t="shared" si="5"/>
        <v>0</v>
      </c>
      <c r="V24" s="35"/>
      <c r="W24" s="34">
        <f t="shared" ref="W24:W25" si="19">N24+E24</f>
        <v>2200000</v>
      </c>
      <c r="X24" s="34">
        <f t="shared" ref="X24:X25" si="20">O24+F24</f>
        <v>0</v>
      </c>
      <c r="Y24" s="34">
        <f t="shared" ref="Y24:Y25" si="21">P24+G24</f>
        <v>0</v>
      </c>
      <c r="Z24" s="34">
        <f t="shared" ref="Z24:Z25" si="22">Q24+H24</f>
        <v>2200000</v>
      </c>
      <c r="AA24" s="34">
        <f t="shared" ref="AA24:AA25" si="23">R24+I24</f>
        <v>2200000</v>
      </c>
      <c r="AB24" s="34">
        <f t="shared" ref="AB24:AB25" si="24">S24+J24</f>
        <v>0</v>
      </c>
      <c r="AC24" s="34">
        <f t="shared" ref="AC24:AC25" si="25">T24+K24</f>
        <v>0</v>
      </c>
      <c r="AD24" s="34">
        <f>U24+L24</f>
        <v>2200000</v>
      </c>
    </row>
    <row r="25" spans="1:31" ht="52.15" customHeight="1" x14ac:dyDescent="0.2">
      <c r="A25" s="44" t="s">
        <v>59</v>
      </c>
      <c r="B25" s="44" t="s">
        <v>18</v>
      </c>
      <c r="C25" s="44" t="s">
        <v>19</v>
      </c>
      <c r="D25" s="45" t="s">
        <v>28</v>
      </c>
      <c r="E25" s="65"/>
      <c r="F25" s="65"/>
      <c r="G25" s="65"/>
      <c r="H25" s="34">
        <f t="shared" si="13"/>
        <v>0</v>
      </c>
      <c r="I25" s="65"/>
      <c r="J25" s="65"/>
      <c r="K25" s="65"/>
      <c r="L25" s="34">
        <f t="shared" si="14"/>
        <v>0</v>
      </c>
      <c r="M25" s="35"/>
      <c r="N25" s="65"/>
      <c r="O25" s="34">
        <v>-2200000</v>
      </c>
      <c r="P25" s="34">
        <v>-2200000</v>
      </c>
      <c r="Q25" s="34">
        <f t="shared" si="18"/>
        <v>-2200000</v>
      </c>
      <c r="R25" s="65"/>
      <c r="S25" s="34">
        <v>-2200000</v>
      </c>
      <c r="T25" s="34">
        <v>-2200000</v>
      </c>
      <c r="U25" s="34">
        <f>S25+R25</f>
        <v>-2200000</v>
      </c>
      <c r="V25" s="35">
        <f t="shared" si="1"/>
        <v>100</v>
      </c>
      <c r="W25" s="34">
        <f t="shared" si="19"/>
        <v>0</v>
      </c>
      <c r="X25" s="34">
        <f t="shared" si="20"/>
        <v>-2200000</v>
      </c>
      <c r="Y25" s="34">
        <f t="shared" si="21"/>
        <v>-2200000</v>
      </c>
      <c r="Z25" s="34">
        <f t="shared" si="22"/>
        <v>-2200000</v>
      </c>
      <c r="AA25" s="34">
        <f t="shared" si="23"/>
        <v>0</v>
      </c>
      <c r="AB25" s="34">
        <f t="shared" si="24"/>
        <v>-2200000</v>
      </c>
      <c r="AC25" s="34">
        <f t="shared" si="25"/>
        <v>-2200000</v>
      </c>
      <c r="AD25" s="34">
        <f t="shared" ref="AD25" si="26">U25+L25</f>
        <v>-2200000</v>
      </c>
    </row>
    <row r="26" spans="1:31" s="3" customFormat="1" ht="67.150000000000006" customHeight="1" x14ac:dyDescent="0.2">
      <c r="A26" s="16" t="s">
        <v>14</v>
      </c>
      <c r="B26" s="16"/>
      <c r="C26" s="16"/>
      <c r="D26" s="24" t="s">
        <v>15</v>
      </c>
      <c r="E26" s="10">
        <f>E27</f>
        <v>5700000</v>
      </c>
      <c r="F26" s="10">
        <f t="shared" ref="F26:AA26" si="27">F27</f>
        <v>0</v>
      </c>
      <c r="G26" s="10">
        <f t="shared" si="27"/>
        <v>0</v>
      </c>
      <c r="H26" s="10">
        <f t="shared" si="27"/>
        <v>5700000</v>
      </c>
      <c r="I26" s="10">
        <f>I27</f>
        <v>5700000</v>
      </c>
      <c r="J26" s="10">
        <f t="shared" si="27"/>
        <v>0</v>
      </c>
      <c r="K26" s="10">
        <f t="shared" si="27"/>
        <v>0</v>
      </c>
      <c r="L26" s="10">
        <f t="shared" si="27"/>
        <v>5700000</v>
      </c>
      <c r="M26" s="35">
        <f t="shared" si="4"/>
        <v>100</v>
      </c>
      <c r="N26" s="10">
        <f t="shared" si="27"/>
        <v>0</v>
      </c>
      <c r="O26" s="10">
        <f t="shared" si="27"/>
        <v>-7754092</v>
      </c>
      <c r="P26" s="10">
        <f t="shared" si="27"/>
        <v>-7754092</v>
      </c>
      <c r="Q26" s="10">
        <f t="shared" si="27"/>
        <v>-7754092</v>
      </c>
      <c r="R26" s="10">
        <f t="shared" si="27"/>
        <v>0</v>
      </c>
      <c r="S26" s="10">
        <f t="shared" si="27"/>
        <v>0</v>
      </c>
      <c r="T26" s="10">
        <f t="shared" si="27"/>
        <v>0</v>
      </c>
      <c r="U26" s="10">
        <f t="shared" si="27"/>
        <v>0</v>
      </c>
      <c r="V26" s="35">
        <f t="shared" si="1"/>
        <v>0</v>
      </c>
      <c r="W26" s="10">
        <f t="shared" si="27"/>
        <v>5700000</v>
      </c>
      <c r="X26" s="10">
        <f t="shared" si="27"/>
        <v>-7754092</v>
      </c>
      <c r="Y26" s="10">
        <f t="shared" si="27"/>
        <v>-7754092</v>
      </c>
      <c r="Z26" s="10">
        <f t="shared" si="27"/>
        <v>-2054092</v>
      </c>
      <c r="AA26" s="10">
        <f t="shared" si="27"/>
        <v>5700000</v>
      </c>
      <c r="AB26" s="10">
        <f t="shared" ref="AB26:AD26" si="28">AB27</f>
        <v>0</v>
      </c>
      <c r="AC26" s="10">
        <f>AC27</f>
        <v>0</v>
      </c>
      <c r="AD26" s="10">
        <f t="shared" si="28"/>
        <v>5700000</v>
      </c>
      <c r="AE26" s="29"/>
    </row>
    <row r="27" spans="1:31" s="3" customFormat="1" ht="66" customHeight="1" x14ac:dyDescent="0.2">
      <c r="A27" s="17" t="s">
        <v>16</v>
      </c>
      <c r="B27" s="17"/>
      <c r="C27" s="17"/>
      <c r="D27" s="25" t="s">
        <v>15</v>
      </c>
      <c r="E27" s="12">
        <f>E29+E28</f>
        <v>5700000</v>
      </c>
      <c r="F27" s="12">
        <f t="shared" ref="F27:AD27" si="29">F29+F28</f>
        <v>0</v>
      </c>
      <c r="G27" s="12">
        <f t="shared" si="29"/>
        <v>0</v>
      </c>
      <c r="H27" s="12">
        <f t="shared" si="29"/>
        <v>5700000</v>
      </c>
      <c r="I27" s="12">
        <f t="shared" si="29"/>
        <v>5700000</v>
      </c>
      <c r="J27" s="12">
        <f t="shared" si="29"/>
        <v>0</v>
      </c>
      <c r="K27" s="12">
        <f t="shared" si="29"/>
        <v>0</v>
      </c>
      <c r="L27" s="12">
        <f t="shared" si="29"/>
        <v>5700000</v>
      </c>
      <c r="M27" s="35">
        <f t="shared" si="4"/>
        <v>100</v>
      </c>
      <c r="N27" s="12">
        <f t="shared" si="29"/>
        <v>0</v>
      </c>
      <c r="O27" s="12">
        <f t="shared" si="29"/>
        <v>-7754092</v>
      </c>
      <c r="P27" s="12">
        <f t="shared" si="29"/>
        <v>-7754092</v>
      </c>
      <c r="Q27" s="12">
        <f t="shared" si="29"/>
        <v>-7754092</v>
      </c>
      <c r="R27" s="12">
        <f t="shared" si="29"/>
        <v>0</v>
      </c>
      <c r="S27" s="12">
        <f t="shared" si="29"/>
        <v>0</v>
      </c>
      <c r="T27" s="12">
        <f t="shared" si="29"/>
        <v>0</v>
      </c>
      <c r="U27" s="12">
        <f t="shared" si="29"/>
        <v>0</v>
      </c>
      <c r="V27" s="35">
        <f t="shared" si="1"/>
        <v>0</v>
      </c>
      <c r="W27" s="12">
        <f t="shared" si="29"/>
        <v>5700000</v>
      </c>
      <c r="X27" s="12">
        <f t="shared" si="29"/>
        <v>-7754092</v>
      </c>
      <c r="Y27" s="12">
        <f t="shared" si="29"/>
        <v>-7754092</v>
      </c>
      <c r="Z27" s="12">
        <f t="shared" si="29"/>
        <v>-2054092</v>
      </c>
      <c r="AA27" s="12">
        <f t="shared" si="29"/>
        <v>5700000</v>
      </c>
      <c r="AB27" s="12">
        <f t="shared" si="29"/>
        <v>0</v>
      </c>
      <c r="AC27" s="12">
        <f t="shared" si="29"/>
        <v>0</v>
      </c>
      <c r="AD27" s="12">
        <f t="shared" si="29"/>
        <v>5700000</v>
      </c>
      <c r="AE27" s="29"/>
    </row>
    <row r="28" spans="1:31" ht="52.15" customHeight="1" x14ac:dyDescent="0.2">
      <c r="A28" s="49" t="s">
        <v>60</v>
      </c>
      <c r="B28" s="44" t="s">
        <v>58</v>
      </c>
      <c r="C28" s="44" t="s">
        <v>19</v>
      </c>
      <c r="D28" s="45" t="s">
        <v>52</v>
      </c>
      <c r="E28" s="34">
        <v>5700000</v>
      </c>
      <c r="F28" s="65"/>
      <c r="G28" s="65"/>
      <c r="H28" s="34">
        <f t="shared" ref="H28" si="30">F28+E28</f>
        <v>5700000</v>
      </c>
      <c r="I28" s="34">
        <v>5700000</v>
      </c>
      <c r="J28" s="65"/>
      <c r="K28" s="65"/>
      <c r="L28" s="34">
        <f t="shared" ref="L28" si="31">I28+J28</f>
        <v>5700000</v>
      </c>
      <c r="M28" s="46">
        <f t="shared" ref="M28" si="32">(L28/H28)*100</f>
        <v>100</v>
      </c>
      <c r="N28" s="65"/>
      <c r="O28" s="34"/>
      <c r="P28" s="34"/>
      <c r="Q28" s="34">
        <f t="shared" ref="Q28" si="33">O28+N28</f>
        <v>0</v>
      </c>
      <c r="R28" s="65"/>
      <c r="S28" s="65"/>
      <c r="T28" s="65"/>
      <c r="U28" s="34">
        <f t="shared" ref="U28" si="34">S28+R28</f>
        <v>0</v>
      </c>
      <c r="V28" s="35"/>
      <c r="W28" s="34">
        <f t="shared" ref="W28" si="35">N28+E28</f>
        <v>5700000</v>
      </c>
      <c r="X28" s="34">
        <f t="shared" ref="X28" si="36">O28+F28</f>
        <v>0</v>
      </c>
      <c r="Y28" s="34">
        <f t="shared" ref="Y28" si="37">P28+G28</f>
        <v>0</v>
      </c>
      <c r="Z28" s="34">
        <f t="shared" ref="Z28" si="38">Q28+H28</f>
        <v>5700000</v>
      </c>
      <c r="AA28" s="34">
        <f t="shared" ref="AA28" si="39">R28+I28</f>
        <v>5700000</v>
      </c>
      <c r="AB28" s="34">
        <f t="shared" ref="AB28" si="40">S28+J28</f>
        <v>0</v>
      </c>
      <c r="AC28" s="34">
        <f t="shared" ref="AC28" si="41">T28+K28</f>
        <v>0</v>
      </c>
      <c r="AD28" s="34">
        <f>U28+L28</f>
        <v>5700000</v>
      </c>
    </row>
    <row r="29" spans="1:31" s="4" customFormat="1" ht="63" customHeight="1" x14ac:dyDescent="0.2">
      <c r="A29" s="49" t="s">
        <v>17</v>
      </c>
      <c r="B29" s="49" t="s">
        <v>18</v>
      </c>
      <c r="C29" s="49" t="s">
        <v>19</v>
      </c>
      <c r="D29" s="50" t="s">
        <v>28</v>
      </c>
      <c r="E29" s="34"/>
      <c r="F29" s="34"/>
      <c r="G29" s="34"/>
      <c r="H29" s="34"/>
      <c r="I29" s="34"/>
      <c r="J29" s="34"/>
      <c r="K29" s="34"/>
      <c r="L29" s="34"/>
      <c r="M29" s="35"/>
      <c r="N29" s="34"/>
      <c r="O29" s="34">
        <v>-7754092</v>
      </c>
      <c r="P29" s="34">
        <v>-7754092</v>
      </c>
      <c r="Q29" s="34">
        <f>O29+N29</f>
        <v>-7754092</v>
      </c>
      <c r="R29" s="34"/>
      <c r="S29" s="34"/>
      <c r="T29" s="34"/>
      <c r="U29" s="34">
        <f>S29+R29</f>
        <v>0</v>
      </c>
      <c r="V29" s="35">
        <f t="shared" si="1"/>
        <v>0</v>
      </c>
      <c r="W29" s="34">
        <f t="shared" ref="W29:AD29" si="42">N29+E29</f>
        <v>0</v>
      </c>
      <c r="X29" s="34">
        <f>O29+F29</f>
        <v>-7754092</v>
      </c>
      <c r="Y29" s="34">
        <f t="shared" si="42"/>
        <v>-7754092</v>
      </c>
      <c r="Z29" s="34">
        <f t="shared" si="42"/>
        <v>-7754092</v>
      </c>
      <c r="AA29" s="34">
        <f t="shared" si="42"/>
        <v>0</v>
      </c>
      <c r="AB29" s="34">
        <f t="shared" si="42"/>
        <v>0</v>
      </c>
      <c r="AC29" s="34">
        <f t="shared" si="42"/>
        <v>0</v>
      </c>
      <c r="AD29" s="34">
        <f t="shared" si="42"/>
        <v>0</v>
      </c>
      <c r="AE29" s="29"/>
    </row>
    <row r="30" spans="1:31" s="4" customFormat="1" ht="97.9" customHeight="1" x14ac:dyDescent="0.2">
      <c r="A30" s="16" t="s">
        <v>20</v>
      </c>
      <c r="B30" s="18"/>
      <c r="C30" s="18"/>
      <c r="D30" s="24" t="s">
        <v>21</v>
      </c>
      <c r="E30" s="10">
        <f>E31</f>
        <v>1500000</v>
      </c>
      <c r="F30" s="10">
        <f t="shared" ref="F30:AD30" si="43">F31</f>
        <v>1295691.3599999999</v>
      </c>
      <c r="G30" s="10">
        <f t="shared" si="43"/>
        <v>0</v>
      </c>
      <c r="H30" s="10">
        <f>H31</f>
        <v>2795691.36</v>
      </c>
      <c r="I30" s="10">
        <f>I31</f>
        <v>1038960</v>
      </c>
      <c r="J30" s="10">
        <f t="shared" si="43"/>
        <v>740739</v>
      </c>
      <c r="K30" s="10">
        <f t="shared" si="43"/>
        <v>0</v>
      </c>
      <c r="L30" s="10">
        <f t="shared" si="43"/>
        <v>1779699</v>
      </c>
      <c r="M30" s="11">
        <f t="shared" si="4"/>
        <v>63.658636481245914</v>
      </c>
      <c r="N30" s="10">
        <f t="shared" si="43"/>
        <v>0</v>
      </c>
      <c r="O30" s="10">
        <f t="shared" si="43"/>
        <v>-810000</v>
      </c>
      <c r="P30" s="10">
        <f t="shared" si="43"/>
        <v>0</v>
      </c>
      <c r="Q30" s="10">
        <f>Q31</f>
        <v>-810000</v>
      </c>
      <c r="R30" s="10">
        <f t="shared" si="43"/>
        <v>0</v>
      </c>
      <c r="S30" s="10">
        <f t="shared" si="43"/>
        <v>-1183068.29</v>
      </c>
      <c r="T30" s="10">
        <f t="shared" si="43"/>
        <v>0</v>
      </c>
      <c r="U30" s="10">
        <f>U31</f>
        <v>-1183068.29</v>
      </c>
      <c r="V30" s="11">
        <f t="shared" si="1"/>
        <v>146.05781358024691</v>
      </c>
      <c r="W30" s="10">
        <f t="shared" si="43"/>
        <v>1500000</v>
      </c>
      <c r="X30" s="10">
        <f>X31</f>
        <v>485691.35999999987</v>
      </c>
      <c r="Y30" s="10">
        <f t="shared" si="43"/>
        <v>0</v>
      </c>
      <c r="Z30" s="10">
        <f t="shared" si="43"/>
        <v>1985691.3599999999</v>
      </c>
      <c r="AA30" s="10">
        <f t="shared" si="43"/>
        <v>1038960</v>
      </c>
      <c r="AB30" s="10">
        <f t="shared" si="43"/>
        <v>-442329.29000000004</v>
      </c>
      <c r="AC30" s="10">
        <f t="shared" si="43"/>
        <v>0</v>
      </c>
      <c r="AD30" s="10">
        <f t="shared" si="43"/>
        <v>596630.71</v>
      </c>
      <c r="AE30" s="29"/>
    </row>
    <row r="31" spans="1:31" s="4" customFormat="1" ht="105" customHeight="1" x14ac:dyDescent="0.2">
      <c r="A31" s="17" t="s">
        <v>22</v>
      </c>
      <c r="B31" s="19"/>
      <c r="C31" s="19"/>
      <c r="D31" s="25" t="s">
        <v>21</v>
      </c>
      <c r="E31" s="12">
        <f>E32+E33</f>
        <v>1500000</v>
      </c>
      <c r="F31" s="12">
        <f t="shared" ref="F31:Z31" si="44">F32+F33</f>
        <v>1295691.3599999999</v>
      </c>
      <c r="G31" s="12">
        <f t="shared" si="44"/>
        <v>0</v>
      </c>
      <c r="H31" s="12">
        <f t="shared" si="44"/>
        <v>2795691.36</v>
      </c>
      <c r="I31" s="12">
        <f>I32+I33</f>
        <v>1038960</v>
      </c>
      <c r="J31" s="12">
        <f t="shared" ref="J31:L31" si="45">J32+J33</f>
        <v>740739</v>
      </c>
      <c r="K31" s="12">
        <f t="shared" si="45"/>
        <v>0</v>
      </c>
      <c r="L31" s="12">
        <f t="shared" si="45"/>
        <v>1779699</v>
      </c>
      <c r="M31" s="13">
        <f t="shared" si="4"/>
        <v>63.658636481245914</v>
      </c>
      <c r="N31" s="12">
        <f t="shared" si="44"/>
        <v>0</v>
      </c>
      <c r="O31" s="12">
        <f t="shared" si="44"/>
        <v>-810000</v>
      </c>
      <c r="P31" s="12">
        <f t="shared" si="44"/>
        <v>0</v>
      </c>
      <c r="Q31" s="12">
        <f>Q32+Q33</f>
        <v>-810000</v>
      </c>
      <c r="R31" s="12">
        <f t="shared" ref="R31:U31" si="46">R32+R33</f>
        <v>0</v>
      </c>
      <c r="S31" s="12">
        <f t="shared" si="46"/>
        <v>-1183068.29</v>
      </c>
      <c r="T31" s="12">
        <f t="shared" si="46"/>
        <v>0</v>
      </c>
      <c r="U31" s="12">
        <f t="shared" si="46"/>
        <v>-1183068.29</v>
      </c>
      <c r="V31" s="13">
        <f t="shared" si="1"/>
        <v>146.05781358024691</v>
      </c>
      <c r="W31" s="12">
        <f t="shared" si="44"/>
        <v>1500000</v>
      </c>
      <c r="X31" s="12">
        <f t="shared" si="44"/>
        <v>485691.35999999987</v>
      </c>
      <c r="Y31" s="12">
        <f t="shared" si="44"/>
        <v>0</v>
      </c>
      <c r="Z31" s="12">
        <f t="shared" si="44"/>
        <v>1985691.3599999999</v>
      </c>
      <c r="AA31" s="12">
        <f t="shared" ref="AA31:AD31" si="47">AA32+AA33</f>
        <v>1038960</v>
      </c>
      <c r="AB31" s="12">
        <f t="shared" si="47"/>
        <v>-442329.29000000004</v>
      </c>
      <c r="AC31" s="12">
        <f t="shared" si="47"/>
        <v>0</v>
      </c>
      <c r="AD31" s="12">
        <f t="shared" si="47"/>
        <v>596630.71</v>
      </c>
      <c r="AE31" s="29"/>
    </row>
    <row r="32" spans="1:31" s="4" customFormat="1" ht="100.5" customHeight="1" x14ac:dyDescent="0.2">
      <c r="A32" s="18" t="s">
        <v>23</v>
      </c>
      <c r="B32" s="18" t="s">
        <v>24</v>
      </c>
      <c r="C32" s="18" t="s">
        <v>25</v>
      </c>
      <c r="D32" s="36" t="s">
        <v>46</v>
      </c>
      <c r="E32" s="34">
        <v>1500000</v>
      </c>
      <c r="F32" s="34">
        <f>810000+485691.36</f>
        <v>1295691.3599999999</v>
      </c>
      <c r="G32" s="34"/>
      <c r="H32" s="34">
        <f>F32+E32</f>
        <v>2795691.36</v>
      </c>
      <c r="I32" s="34">
        <v>1038960</v>
      </c>
      <c r="J32" s="34">
        <v>740739</v>
      </c>
      <c r="K32" s="34"/>
      <c r="L32" s="34">
        <f>J32+I32</f>
        <v>1779699</v>
      </c>
      <c r="M32" s="35">
        <f t="shared" si="4"/>
        <v>63.658636481245914</v>
      </c>
      <c r="N32" s="34"/>
      <c r="O32" s="34"/>
      <c r="P32" s="34"/>
      <c r="Q32" s="34"/>
      <c r="R32" s="34"/>
      <c r="S32" s="34"/>
      <c r="T32" s="34"/>
      <c r="U32" s="34"/>
      <c r="V32" s="35"/>
      <c r="W32" s="34">
        <f t="shared" ref="W32:AD33" si="48">N32+E32</f>
        <v>1500000</v>
      </c>
      <c r="X32" s="34">
        <f t="shared" si="48"/>
        <v>1295691.3599999999</v>
      </c>
      <c r="Y32" s="34">
        <f t="shared" si="48"/>
        <v>0</v>
      </c>
      <c r="Z32" s="34">
        <f t="shared" si="48"/>
        <v>2795691.36</v>
      </c>
      <c r="AA32" s="34">
        <f t="shared" si="48"/>
        <v>1038960</v>
      </c>
      <c r="AB32" s="34">
        <f t="shared" si="48"/>
        <v>740739</v>
      </c>
      <c r="AC32" s="34">
        <f t="shared" si="48"/>
        <v>0</v>
      </c>
      <c r="AD32" s="34">
        <f t="shared" si="48"/>
        <v>1779699</v>
      </c>
      <c r="AE32" s="29"/>
    </row>
    <row r="33" spans="1:31" s="4" customFormat="1" ht="115.9" customHeight="1" x14ac:dyDescent="0.2">
      <c r="A33" s="18" t="s">
        <v>26</v>
      </c>
      <c r="B33" s="18" t="s">
        <v>27</v>
      </c>
      <c r="C33" s="18" t="s">
        <v>25</v>
      </c>
      <c r="D33" s="36" t="s">
        <v>47</v>
      </c>
      <c r="E33" s="34"/>
      <c r="F33" s="34"/>
      <c r="G33" s="34"/>
      <c r="H33" s="34"/>
      <c r="I33" s="34"/>
      <c r="J33" s="34"/>
      <c r="K33" s="34"/>
      <c r="L33" s="34"/>
      <c r="M33" s="35"/>
      <c r="N33" s="34"/>
      <c r="O33" s="34">
        <v>-810000</v>
      </c>
      <c r="P33" s="34"/>
      <c r="Q33" s="34">
        <f>O33+N33</f>
        <v>-810000</v>
      </c>
      <c r="R33" s="34"/>
      <c r="S33" s="34">
        <v>-1183068.29</v>
      </c>
      <c r="T33" s="34"/>
      <c r="U33" s="34">
        <f>S33+R33</f>
        <v>-1183068.29</v>
      </c>
      <c r="V33" s="35">
        <f t="shared" si="1"/>
        <v>146.05781358024691</v>
      </c>
      <c r="W33" s="34">
        <f t="shared" si="48"/>
        <v>0</v>
      </c>
      <c r="X33" s="34">
        <f t="shared" si="48"/>
        <v>-810000</v>
      </c>
      <c r="Y33" s="34">
        <f t="shared" si="48"/>
        <v>0</v>
      </c>
      <c r="Z33" s="34">
        <f t="shared" si="48"/>
        <v>-810000</v>
      </c>
      <c r="AA33" s="34">
        <f t="shared" si="48"/>
        <v>0</v>
      </c>
      <c r="AB33" s="34">
        <f t="shared" si="48"/>
        <v>-1183068.29</v>
      </c>
      <c r="AC33" s="34">
        <f t="shared" si="48"/>
        <v>0</v>
      </c>
      <c r="AD33" s="34">
        <f t="shared" si="48"/>
        <v>-1183068.29</v>
      </c>
      <c r="AE33" s="29"/>
    </row>
    <row r="34" spans="1:31" s="4" customFormat="1" ht="78" customHeight="1" x14ac:dyDescent="0.2">
      <c r="A34" s="20" t="s">
        <v>33</v>
      </c>
      <c r="B34" s="21"/>
      <c r="C34" s="21"/>
      <c r="D34" s="26" t="s">
        <v>34</v>
      </c>
      <c r="E34" s="14">
        <f>E35</f>
        <v>0</v>
      </c>
      <c r="F34" s="14">
        <f t="shared" ref="F34:AD34" si="49">F35</f>
        <v>1112506</v>
      </c>
      <c r="G34" s="14">
        <f t="shared" si="49"/>
        <v>1112506</v>
      </c>
      <c r="H34" s="14">
        <f t="shared" si="49"/>
        <v>1112506</v>
      </c>
      <c r="I34" s="14">
        <f t="shared" si="49"/>
        <v>0</v>
      </c>
      <c r="J34" s="14">
        <f t="shared" si="49"/>
        <v>0</v>
      </c>
      <c r="K34" s="14">
        <f t="shared" si="49"/>
        <v>0</v>
      </c>
      <c r="L34" s="14">
        <f t="shared" si="49"/>
        <v>0</v>
      </c>
      <c r="M34" s="35">
        <f t="shared" si="4"/>
        <v>0</v>
      </c>
      <c r="N34" s="14">
        <f t="shared" si="49"/>
        <v>0</v>
      </c>
      <c r="O34" s="14">
        <f t="shared" si="49"/>
        <v>-1112506</v>
      </c>
      <c r="P34" s="14">
        <f t="shared" si="49"/>
        <v>-1112506</v>
      </c>
      <c r="Q34" s="14">
        <f t="shared" si="49"/>
        <v>-1112506</v>
      </c>
      <c r="R34" s="14">
        <f t="shared" si="49"/>
        <v>0</v>
      </c>
      <c r="S34" s="14">
        <f t="shared" si="49"/>
        <v>0</v>
      </c>
      <c r="T34" s="14">
        <f t="shared" si="49"/>
        <v>0</v>
      </c>
      <c r="U34" s="14">
        <f t="shared" si="49"/>
        <v>0</v>
      </c>
      <c r="V34" s="35">
        <f t="shared" si="1"/>
        <v>0</v>
      </c>
      <c r="W34" s="14">
        <f t="shared" si="49"/>
        <v>0</v>
      </c>
      <c r="X34" s="14">
        <f t="shared" si="49"/>
        <v>0</v>
      </c>
      <c r="Y34" s="14">
        <f t="shared" si="49"/>
        <v>0</v>
      </c>
      <c r="Z34" s="14">
        <f t="shared" si="49"/>
        <v>0</v>
      </c>
      <c r="AA34" s="14">
        <f t="shared" si="49"/>
        <v>0</v>
      </c>
      <c r="AB34" s="14">
        <f t="shared" si="49"/>
        <v>0</v>
      </c>
      <c r="AC34" s="14">
        <f t="shared" si="49"/>
        <v>0</v>
      </c>
      <c r="AD34" s="14">
        <f t="shared" si="49"/>
        <v>0</v>
      </c>
      <c r="AE34" s="29"/>
    </row>
    <row r="35" spans="1:31" s="4" customFormat="1" ht="69" customHeight="1" x14ac:dyDescent="0.2">
      <c r="A35" s="22" t="s">
        <v>33</v>
      </c>
      <c r="B35" s="23"/>
      <c r="C35" s="23"/>
      <c r="D35" s="27" t="s">
        <v>34</v>
      </c>
      <c r="E35" s="15">
        <f>E36+E37</f>
        <v>0</v>
      </c>
      <c r="F35" s="15">
        <f t="shared" ref="F35:AD35" si="50">F36+F37</f>
        <v>1112506</v>
      </c>
      <c r="G35" s="15">
        <f t="shared" si="50"/>
        <v>1112506</v>
      </c>
      <c r="H35" s="15">
        <f t="shared" si="50"/>
        <v>1112506</v>
      </c>
      <c r="I35" s="15">
        <f t="shared" si="50"/>
        <v>0</v>
      </c>
      <c r="J35" s="15">
        <f t="shared" si="50"/>
        <v>0</v>
      </c>
      <c r="K35" s="15">
        <f t="shared" si="50"/>
        <v>0</v>
      </c>
      <c r="L35" s="15">
        <f t="shared" si="50"/>
        <v>0</v>
      </c>
      <c r="M35" s="35">
        <f t="shared" si="4"/>
        <v>0</v>
      </c>
      <c r="N35" s="15">
        <f t="shared" si="50"/>
        <v>0</v>
      </c>
      <c r="O35" s="15">
        <f t="shared" si="50"/>
        <v>-1112506</v>
      </c>
      <c r="P35" s="15">
        <f t="shared" si="50"/>
        <v>-1112506</v>
      </c>
      <c r="Q35" s="15">
        <f t="shared" si="50"/>
        <v>-1112506</v>
      </c>
      <c r="R35" s="15">
        <f t="shared" si="50"/>
        <v>0</v>
      </c>
      <c r="S35" s="15">
        <f t="shared" si="50"/>
        <v>0</v>
      </c>
      <c r="T35" s="15">
        <f t="shared" si="50"/>
        <v>0</v>
      </c>
      <c r="U35" s="15">
        <f t="shared" si="50"/>
        <v>0</v>
      </c>
      <c r="V35" s="35">
        <f t="shared" si="1"/>
        <v>0</v>
      </c>
      <c r="W35" s="15">
        <f t="shared" si="50"/>
        <v>0</v>
      </c>
      <c r="X35" s="15">
        <f t="shared" si="50"/>
        <v>0</v>
      </c>
      <c r="Y35" s="15">
        <f t="shared" si="50"/>
        <v>0</v>
      </c>
      <c r="Z35" s="15">
        <f t="shared" si="50"/>
        <v>0</v>
      </c>
      <c r="AA35" s="15">
        <f t="shared" si="50"/>
        <v>0</v>
      </c>
      <c r="AB35" s="15">
        <f t="shared" si="50"/>
        <v>0</v>
      </c>
      <c r="AC35" s="15">
        <f t="shared" si="50"/>
        <v>0</v>
      </c>
      <c r="AD35" s="15">
        <f t="shared" si="50"/>
        <v>0</v>
      </c>
      <c r="AE35" s="29"/>
    </row>
    <row r="36" spans="1:31" s="4" customFormat="1" ht="85.9" customHeight="1" x14ac:dyDescent="0.2">
      <c r="A36" s="21" t="s">
        <v>35</v>
      </c>
      <c r="B36" s="21" t="s">
        <v>36</v>
      </c>
      <c r="C36" s="21" t="s">
        <v>19</v>
      </c>
      <c r="D36" s="36" t="s">
        <v>37</v>
      </c>
      <c r="E36" s="37"/>
      <c r="F36" s="34">
        <v>1112506</v>
      </c>
      <c r="G36" s="34">
        <v>1112506</v>
      </c>
      <c r="H36" s="34">
        <f t="shared" ref="H36:H37" si="51">F36+E36</f>
        <v>1112506</v>
      </c>
      <c r="I36" s="34"/>
      <c r="J36" s="34"/>
      <c r="K36" s="34"/>
      <c r="L36" s="34">
        <f t="shared" ref="L36:L37" si="52">J36+I36</f>
        <v>0</v>
      </c>
      <c r="M36" s="35">
        <f t="shared" si="4"/>
        <v>0</v>
      </c>
      <c r="N36" s="34"/>
      <c r="O36" s="34"/>
      <c r="P36" s="34"/>
      <c r="Q36" s="34">
        <f t="shared" ref="Q36" si="53">O36+N36</f>
        <v>0</v>
      </c>
      <c r="R36" s="34"/>
      <c r="S36" s="34"/>
      <c r="T36" s="34"/>
      <c r="U36" s="34">
        <f t="shared" ref="U36:U37" si="54">S36+R36</f>
        <v>0</v>
      </c>
      <c r="V36" s="35"/>
      <c r="W36" s="34">
        <f t="shared" ref="W36" si="55">N36+E36</f>
        <v>0</v>
      </c>
      <c r="X36" s="34">
        <f t="shared" ref="X36" si="56">O36+F36</f>
        <v>1112506</v>
      </c>
      <c r="Y36" s="34">
        <f t="shared" ref="Y36" si="57">P36+G36</f>
        <v>1112506</v>
      </c>
      <c r="Z36" s="34">
        <f t="shared" ref="Z36" si="58">Q36+H36</f>
        <v>1112506</v>
      </c>
      <c r="AA36" s="34">
        <f t="shared" ref="AA36" si="59">R36+I36</f>
        <v>0</v>
      </c>
      <c r="AB36" s="34">
        <f t="shared" ref="AB36" si="60">S36+J36</f>
        <v>0</v>
      </c>
      <c r="AC36" s="34">
        <f t="shared" ref="AC36" si="61">T36+K36</f>
        <v>0</v>
      </c>
      <c r="AD36" s="34">
        <f t="shared" ref="AD36" si="62">U36+L36</f>
        <v>0</v>
      </c>
      <c r="AE36" s="72"/>
    </row>
    <row r="37" spans="1:31" s="4" customFormat="1" ht="100.15" customHeight="1" x14ac:dyDescent="0.2">
      <c r="A37" s="21" t="s">
        <v>38</v>
      </c>
      <c r="B37" s="21" t="s">
        <v>39</v>
      </c>
      <c r="C37" s="21" t="s">
        <v>19</v>
      </c>
      <c r="D37" s="36" t="s">
        <v>40</v>
      </c>
      <c r="E37" s="37"/>
      <c r="F37" s="34"/>
      <c r="G37" s="34"/>
      <c r="H37" s="34">
        <f t="shared" si="51"/>
        <v>0</v>
      </c>
      <c r="I37" s="34"/>
      <c r="J37" s="34"/>
      <c r="K37" s="34"/>
      <c r="L37" s="34">
        <f t="shared" si="52"/>
        <v>0</v>
      </c>
      <c r="M37" s="35"/>
      <c r="N37" s="34"/>
      <c r="O37" s="34">
        <v>-1112506</v>
      </c>
      <c r="P37" s="34">
        <v>-1112506</v>
      </c>
      <c r="Q37" s="34">
        <f>N37+O37</f>
        <v>-1112506</v>
      </c>
      <c r="R37" s="34"/>
      <c r="S37" s="34"/>
      <c r="T37" s="34"/>
      <c r="U37" s="34">
        <f t="shared" si="54"/>
        <v>0</v>
      </c>
      <c r="V37" s="35">
        <f t="shared" si="1"/>
        <v>0</v>
      </c>
      <c r="W37" s="34">
        <f t="shared" ref="W37" si="63">N37+E37</f>
        <v>0</v>
      </c>
      <c r="X37" s="34">
        <f t="shared" ref="X37" si="64">O37+F37</f>
        <v>-1112506</v>
      </c>
      <c r="Y37" s="34">
        <f t="shared" ref="Y37" si="65">P37+G37</f>
        <v>-1112506</v>
      </c>
      <c r="Z37" s="34">
        <f t="shared" ref="Z37" si="66">Q37+H37</f>
        <v>-1112506</v>
      </c>
      <c r="AA37" s="34">
        <f t="shared" ref="AA37" si="67">R37+I37</f>
        <v>0</v>
      </c>
      <c r="AB37" s="34">
        <f t="shared" ref="AB37" si="68">S37+J37</f>
        <v>0</v>
      </c>
      <c r="AC37" s="34">
        <f t="shared" ref="AC37" si="69">T37+K37</f>
        <v>0</v>
      </c>
      <c r="AD37" s="34">
        <f t="shared" ref="AD37" si="70">U37+L37</f>
        <v>0</v>
      </c>
      <c r="AE37" s="72"/>
    </row>
    <row r="38" spans="1:31" ht="32.65" customHeight="1" x14ac:dyDescent="0.2">
      <c r="A38" s="8" t="s">
        <v>12</v>
      </c>
      <c r="B38" s="8" t="s">
        <v>12</v>
      </c>
      <c r="C38" s="8" t="s">
        <v>12</v>
      </c>
      <c r="D38" s="28" t="s">
        <v>13</v>
      </c>
      <c r="E38" s="10">
        <f>E30+E26+E34+E18+E22</f>
        <v>9700000</v>
      </c>
      <c r="F38" s="10">
        <f t="shared" ref="F38:N38" si="71">F30+F26+F34+F18+F22</f>
        <v>2408197.36</v>
      </c>
      <c r="G38" s="10">
        <f t="shared" si="71"/>
        <v>1112506</v>
      </c>
      <c r="H38" s="10">
        <f t="shared" si="71"/>
        <v>12108197.359999999</v>
      </c>
      <c r="I38" s="10">
        <f t="shared" si="71"/>
        <v>9238960</v>
      </c>
      <c r="J38" s="10">
        <f t="shared" si="71"/>
        <v>740739</v>
      </c>
      <c r="K38" s="10">
        <f t="shared" si="71"/>
        <v>0</v>
      </c>
      <c r="L38" s="10">
        <f t="shared" si="71"/>
        <v>9979699</v>
      </c>
      <c r="M38" s="11">
        <f t="shared" si="4"/>
        <v>82.421013659460201</v>
      </c>
      <c r="N38" s="10">
        <f t="shared" si="71"/>
        <v>0</v>
      </c>
      <c r="O38" s="10">
        <f t="shared" ref="O38:AD38" si="72">O30+O26+O34+O18+O22</f>
        <v>-12176598</v>
      </c>
      <c r="P38" s="10">
        <f t="shared" si="72"/>
        <v>-11366598</v>
      </c>
      <c r="Q38" s="10">
        <f t="shared" si="72"/>
        <v>-12176598</v>
      </c>
      <c r="R38" s="10">
        <f t="shared" si="72"/>
        <v>0</v>
      </c>
      <c r="S38" s="10">
        <f t="shared" si="72"/>
        <v>-3383068.29</v>
      </c>
      <c r="T38" s="10">
        <f t="shared" si="72"/>
        <v>-2200000</v>
      </c>
      <c r="U38" s="10">
        <f t="shared" si="72"/>
        <v>-3383068.29</v>
      </c>
      <c r="V38" s="11">
        <f t="shared" si="1"/>
        <v>27.783361904531954</v>
      </c>
      <c r="W38" s="10">
        <f t="shared" si="72"/>
        <v>9700000</v>
      </c>
      <c r="X38" s="10">
        <f t="shared" si="72"/>
        <v>-9768400.6400000006</v>
      </c>
      <c r="Y38" s="10">
        <f t="shared" si="72"/>
        <v>-10254092</v>
      </c>
      <c r="Z38" s="10">
        <f t="shared" si="72"/>
        <v>-68400.64000000013</v>
      </c>
      <c r="AA38" s="10">
        <f t="shared" si="72"/>
        <v>9238960</v>
      </c>
      <c r="AB38" s="10">
        <f t="shared" si="72"/>
        <v>-2642329.29</v>
      </c>
      <c r="AC38" s="10">
        <f t="shared" si="72"/>
        <v>-2200000</v>
      </c>
      <c r="AD38" s="10">
        <f t="shared" si="72"/>
        <v>6596630.71</v>
      </c>
      <c r="AE38" s="72"/>
    </row>
    <row r="39" spans="1:31" x14ac:dyDescent="0.2">
      <c r="AE39" s="72"/>
    </row>
    <row r="40" spans="1:31" x14ac:dyDescent="0.2">
      <c r="AE40" s="72"/>
    </row>
    <row r="41" spans="1:31" x14ac:dyDescent="0.2">
      <c r="AE41" s="72"/>
    </row>
    <row r="42" spans="1:31" x14ac:dyDescent="0.2">
      <c r="AE42" s="72"/>
    </row>
    <row r="43" spans="1:31" x14ac:dyDescent="0.2">
      <c r="AE43" s="72"/>
    </row>
    <row r="44" spans="1:31" x14ac:dyDescent="0.2">
      <c r="AE44" s="72"/>
    </row>
    <row r="45" spans="1:31" x14ac:dyDescent="0.2">
      <c r="AE45" s="72"/>
    </row>
    <row r="46" spans="1:31" s="53" customFormat="1" ht="30.4" customHeight="1" x14ac:dyDescent="0.45">
      <c r="A46" s="66" t="s">
        <v>61</v>
      </c>
      <c r="B46" s="66"/>
      <c r="C46" s="66"/>
      <c r="D46" s="66"/>
      <c r="E46" s="66"/>
      <c r="L46" s="54"/>
      <c r="Z46" s="74" t="s">
        <v>62</v>
      </c>
      <c r="AA46" s="74"/>
      <c r="AB46" s="74"/>
      <c r="AC46" s="55"/>
      <c r="AE46" s="72"/>
    </row>
    <row r="47" spans="1:31" s="53" customFormat="1" ht="30.75" x14ac:dyDescent="0.45">
      <c r="A47" s="56"/>
      <c r="B47" s="56"/>
      <c r="C47" s="56"/>
      <c r="D47" s="32"/>
      <c r="E47" s="32"/>
      <c r="F47" s="32"/>
      <c r="G47" s="32"/>
      <c r="H47" s="57"/>
      <c r="I47" s="32"/>
      <c r="J47" s="32"/>
      <c r="K47" s="32"/>
      <c r="L47" s="57"/>
      <c r="M47" s="57"/>
      <c r="V47" s="57"/>
      <c r="AE47" s="72"/>
    </row>
    <row r="48" spans="1:31" s="53" customFormat="1" ht="30.75" x14ac:dyDescent="0.45">
      <c r="A48" s="58" t="s">
        <v>66</v>
      </c>
      <c r="B48" s="58"/>
      <c r="C48" s="59"/>
      <c r="D48" s="60"/>
      <c r="E48" s="60"/>
      <c r="G48" s="61"/>
      <c r="H48" s="62"/>
      <c r="I48" s="60"/>
      <c r="K48" s="61"/>
      <c r="L48" s="62"/>
      <c r="M48" s="62"/>
      <c r="V48" s="62"/>
      <c r="AE48" s="72"/>
    </row>
    <row r="49" spans="1:31" s="53" customFormat="1" ht="30.75" x14ac:dyDescent="0.45">
      <c r="A49" s="32"/>
      <c r="B49" s="32"/>
      <c r="C49" s="32"/>
      <c r="D49" s="32"/>
      <c r="E49" s="64"/>
      <c r="F49" s="61"/>
      <c r="H49" s="63"/>
      <c r="I49" s="64"/>
      <c r="J49" s="61"/>
      <c r="L49" s="63"/>
      <c r="M49" s="63"/>
      <c r="V49" s="63"/>
      <c r="AE49" s="72"/>
    </row>
    <row r="50" spans="1:31" x14ac:dyDescent="0.2">
      <c r="AE50" s="72"/>
    </row>
    <row r="51" spans="1:31" x14ac:dyDescent="0.2">
      <c r="AE51" s="72"/>
    </row>
    <row r="52" spans="1:31" x14ac:dyDescent="0.2">
      <c r="AE52" s="72"/>
    </row>
    <row r="53" spans="1:31" x14ac:dyDescent="0.2">
      <c r="AE53" s="72"/>
    </row>
    <row r="54" spans="1:31" x14ac:dyDescent="0.2">
      <c r="AE54" s="72"/>
    </row>
    <row r="55" spans="1:31" x14ac:dyDescent="0.2">
      <c r="AE55" s="72"/>
    </row>
    <row r="56" spans="1:31" x14ac:dyDescent="0.2">
      <c r="AE56" s="72"/>
    </row>
    <row r="57" spans="1:31" x14ac:dyDescent="0.2">
      <c r="AE57" s="72"/>
    </row>
    <row r="58" spans="1:31" x14ac:dyDescent="0.2">
      <c r="AE58" s="72"/>
    </row>
    <row r="59" spans="1:31" x14ac:dyDescent="0.2">
      <c r="AE59" s="72"/>
    </row>
    <row r="60" spans="1:31" x14ac:dyDescent="0.2">
      <c r="AE60" s="72"/>
    </row>
    <row r="61" spans="1:31" x14ac:dyDescent="0.2">
      <c r="AE61" s="72"/>
    </row>
    <row r="62" spans="1:31" x14ac:dyDescent="0.2">
      <c r="AE62" s="72"/>
    </row>
    <row r="63" spans="1:31" x14ac:dyDescent="0.2">
      <c r="AE63" s="72"/>
    </row>
    <row r="64" spans="1:31" x14ac:dyDescent="0.2">
      <c r="AE64" s="72"/>
    </row>
    <row r="65" spans="31:31" x14ac:dyDescent="0.2">
      <c r="AE65" s="72"/>
    </row>
    <row r="66" spans="31:31" x14ac:dyDescent="0.2">
      <c r="AE66" s="72"/>
    </row>
    <row r="67" spans="31:31" x14ac:dyDescent="0.2">
      <c r="AE67" s="72"/>
    </row>
  </sheetData>
  <mergeCells count="45">
    <mergeCell ref="AE36:AE67"/>
    <mergeCell ref="A13:A16"/>
    <mergeCell ref="B13:B16"/>
    <mergeCell ref="C13:C16"/>
    <mergeCell ref="D13:D16"/>
    <mergeCell ref="F15:G15"/>
    <mergeCell ref="W14:Z14"/>
    <mergeCell ref="E14:H14"/>
    <mergeCell ref="I14:L14"/>
    <mergeCell ref="N14:Q14"/>
    <mergeCell ref="R14:U14"/>
    <mergeCell ref="AA14:AD14"/>
    <mergeCell ref="E15:E16"/>
    <mergeCell ref="N15:N16"/>
    <mergeCell ref="H15:H16"/>
    <mergeCell ref="Z46:AB46"/>
    <mergeCell ref="A46:E46"/>
    <mergeCell ref="W13:AD13"/>
    <mergeCell ref="A9:AD9"/>
    <mergeCell ref="AA15:AA16"/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W6:AC6"/>
    <mergeCell ref="O15:P15"/>
    <mergeCell ref="Q15:Q16"/>
    <mergeCell ref="W15:W16"/>
    <mergeCell ref="X15:Y15"/>
    <mergeCell ref="S15:T15"/>
    <mergeCell ref="U15:U16"/>
    <mergeCell ref="AB15:AC15"/>
    <mergeCell ref="W1:AB1"/>
    <mergeCell ref="W2:AC2"/>
    <mergeCell ref="W3:AC3"/>
    <mergeCell ref="W4:AC4"/>
    <mergeCell ref="W5:AC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5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2022-09-28T12:03:22Z</cp:lastPrinted>
  <dcterms:created xsi:type="dcterms:W3CDTF">2018-10-18T06:20:03Z</dcterms:created>
  <dcterms:modified xsi:type="dcterms:W3CDTF">2022-09-28T12:03:26Z</dcterms:modified>
</cp:coreProperties>
</file>