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80" windowHeight="6870" activeTab="0"/>
  </bookViews>
  <sheets>
    <sheet name="дод 6" sheetId="1" r:id="rId1"/>
  </sheets>
  <definedNames>
    <definedName name="_xlnm.Print_Titles" localSheetId="0">'дод 6'!$14:$14</definedName>
    <definedName name="_xlnm.Print_Area" localSheetId="0">'дод 6'!$A$1:$J$45</definedName>
  </definedNames>
  <calcPr fullCalcOnLoad="1"/>
</workbook>
</file>

<file path=xl/sharedStrings.xml><?xml version="1.0" encoding="utf-8"?>
<sst xmlns="http://schemas.openxmlformats.org/spreadsheetml/2006/main" count="63" uniqueCount="49">
  <si>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</si>
  <si>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</si>
  <si>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</si>
  <si>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</si>
  <si>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</si>
  <si>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                  (рік початку і завершення)</t>
  </si>
  <si>
    <t>Загальна вартість проекту,                       гривень</t>
  </si>
  <si>
    <t>Усього</t>
  </si>
  <si>
    <t>х</t>
  </si>
  <si>
    <t>(код бюджету)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</si>
  <si>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</si>
  <si>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</si>
  <si>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</si>
  <si>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</si>
  <si>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</si>
  <si>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Реконструкція 1-го поверху КУ «ССШ № 3» по вул. 20 років Перемоги, 9</t>
  </si>
  <si>
    <t>2018-2023</t>
  </si>
  <si>
    <t>Нове будівництво кладовища в районі 40-ї підстанції в м. Суми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</si>
  <si>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</si>
  <si>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</si>
  <si>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</si>
  <si>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</si>
  <si>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</si>
  <si>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</si>
  <si>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0443</t>
  </si>
  <si>
    <t>0490</t>
  </si>
  <si>
    <t>(грн)</t>
  </si>
  <si>
    <t>0470</t>
  </si>
  <si>
    <t>Реконструкція - термомодернізація будівлі КУ ССШ №7 ім. М. Савченка СМР по вул. Лесі Українки, 23 в м. Суми</t>
  </si>
  <si>
    <t>Заходи з енергозбереження</t>
  </si>
  <si>
    <t>Обсяг капітальних вкладень бюджету міської ТГ всього, гривень</t>
  </si>
  <si>
    <t>Реконструкція (санація) самотічного каналізаційного колектора Д 400-600 мм від вул. Харківська, 30/1 по вул. Прокоф'єва до КНС-6</t>
  </si>
  <si>
    <t>2022-2023</t>
  </si>
  <si>
    <t>Реконструкція водопровідної мережі Д=400 по вул. Героїв Крут в м. Суми</t>
  </si>
  <si>
    <t>Обсяги капітальних вкладень бюджету у розрізі інвестиційних проектів у 2023 році</t>
  </si>
  <si>
    <t>Обсяг капітальних вкладень бюджету міської ТГ у 2023 році,                       гривень</t>
  </si>
  <si>
    <t>Очікуваний рівень готовності проекту на кінець 2023 року, %</t>
  </si>
  <si>
    <t xml:space="preserve">Нове будівництво водопровідної мережі до КУ Сумська ЗОШ №8 СМР за адресою: м. Суми, вул. Троїцька, 7 </t>
  </si>
  <si>
    <t>до  рішення  Сумської  міської  ради</t>
  </si>
  <si>
    <t xml:space="preserve">«Про    бюджет   Сумської    міської </t>
  </si>
  <si>
    <t xml:space="preserve">                   Додаток  6</t>
  </si>
  <si>
    <t>територіальної  громади на 2023 рік»</t>
  </si>
  <si>
    <t>Сумський міський голова</t>
  </si>
  <si>
    <t>Олександр ЛИСЕНКО</t>
  </si>
  <si>
    <t>Виконавець: Світлана ЛИПОВА ________</t>
  </si>
  <si>
    <t>Реконструкція - термомодернізація будівлі Піщанського будинку культури за адресою: м. Суми, с. Піщане, вул. Шкільна, 47-а</t>
  </si>
  <si>
    <t>2018-2024</t>
  </si>
  <si>
    <t>Нове будівництво на території Алеї Слави Баранівського кладовища в м. Суми Меморіалу загиблим Захисникам України</t>
  </si>
  <si>
    <t>від 14 грудня 2022 року № 3309 - МР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</si>
</sst>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7"/>
      <name val="Times New Roman"/>
      <family val="1"/>
    </font>
    <font>
      <sz val="7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10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4" fillId="32" borderId="0" xfId="0" applyFont="1" applyFill="1" applyAlignment="1">
      <alignment/>
    </xf>
    <xf numFmtId="3" fontId="54" fillId="32" borderId="0" xfId="0" applyNumberFormat="1" applyFont="1" applyFill="1" applyAlignment="1">
      <alignment/>
    </xf>
    <xf numFmtId="3" fontId="2" fillId="32" borderId="0" xfId="0" applyNumberFormat="1" applyFont="1" applyFill="1" applyAlignment="1">
      <alignment horizontal="left" vertical="center"/>
    </xf>
    <xf numFmtId="0" fontId="2" fillId="32" borderId="0" xfId="0" applyNumberFormat="1" applyFont="1" applyFill="1" applyAlignment="1" applyProtection="1">
      <alignment/>
      <protection/>
    </xf>
    <xf numFmtId="3" fontId="2" fillId="32" borderId="0" xfId="0" applyNumberFormat="1" applyFont="1" applyFill="1" applyAlignment="1" applyProtection="1">
      <alignment/>
      <protection/>
    </xf>
    <xf numFmtId="0" fontId="2" fillId="32" borderId="0" xfId="0" applyFont="1" applyFill="1" applyAlignment="1" applyProtection="1">
      <alignment vertical="center"/>
      <protection/>
    </xf>
    <xf numFmtId="0" fontId="2" fillId="32" borderId="0" xfId="0" applyNumberFormat="1" applyFont="1" applyFill="1" applyAlignment="1" applyProtection="1">
      <alignment vertical="center"/>
      <protection/>
    </xf>
    <xf numFmtId="0" fontId="10" fillId="32" borderId="0" xfId="0" applyFont="1" applyFill="1" applyAlignment="1">
      <alignment vertical="center"/>
    </xf>
    <xf numFmtId="0" fontId="11" fillId="32" borderId="0" xfId="0" applyFont="1" applyFill="1" applyAlignment="1">
      <alignment vertical="center"/>
    </xf>
    <xf numFmtId="0" fontId="12" fillId="32" borderId="0" xfId="0" applyFont="1" applyFill="1" applyBorder="1" applyAlignment="1">
      <alignment horizontal="center" vertical="center"/>
    </xf>
    <xf numFmtId="3" fontId="12" fillId="32" borderId="0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36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left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36" fillId="32" borderId="0" xfId="0" applyFont="1" applyFill="1" applyAlignment="1">
      <alignment/>
    </xf>
    <xf numFmtId="0" fontId="13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left" vertical="center" wrapText="1"/>
    </xf>
    <xf numFmtId="4" fontId="13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center" vertical="center" wrapText="1"/>
    </xf>
    <xf numFmtId="189" fontId="6" fillId="32" borderId="10" xfId="0" applyNumberFormat="1" applyFont="1" applyFill="1" applyBorder="1" applyAlignment="1">
      <alignment horizontal="center" vertical="center" wrapText="1"/>
    </xf>
    <xf numFmtId="0" fontId="36" fillId="32" borderId="0" xfId="0" applyFont="1" applyFill="1" applyBorder="1" applyAlignment="1">
      <alignment/>
    </xf>
    <xf numFmtId="3" fontId="36" fillId="32" borderId="0" xfId="0" applyNumberFormat="1" applyFont="1" applyFill="1" applyBorder="1" applyAlignment="1">
      <alignment/>
    </xf>
    <xf numFmtId="3" fontId="34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0" fontId="2" fillId="32" borderId="0" xfId="0" applyFont="1" applyFill="1" applyAlignment="1">
      <alignment vertical="top"/>
    </xf>
    <xf numFmtId="0" fontId="34" fillId="32" borderId="0" xfId="0" applyFont="1" applyFill="1" applyAlignment="1">
      <alignment/>
    </xf>
    <xf numFmtId="0" fontId="2" fillId="32" borderId="0" xfId="0" applyFont="1" applyFill="1" applyAlignment="1">
      <alignment vertical="center" textRotation="180"/>
    </xf>
    <xf numFmtId="3" fontId="6" fillId="32" borderId="10" xfId="0" applyNumberFormat="1" applyFont="1" applyFill="1" applyBorder="1" applyAlignment="1">
      <alignment horizontal="center" vertical="center" wrapText="1"/>
    </xf>
    <xf numFmtId="0" fontId="5" fillId="32" borderId="0" xfId="0" applyNumberFormat="1" applyFont="1" applyFill="1" applyAlignment="1" applyProtection="1">
      <alignment/>
      <protection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vertical="center"/>
    </xf>
    <xf numFmtId="1" fontId="3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vertical="center" textRotation="180"/>
    </xf>
    <xf numFmtId="0" fontId="2" fillId="32" borderId="0" xfId="0" applyFont="1" applyFill="1" applyAlignment="1">
      <alignment horizontal="center"/>
    </xf>
    <xf numFmtId="0" fontId="5" fillId="32" borderId="0" xfId="0" applyFont="1" applyFill="1" applyAlignment="1">
      <alignment vertical="top"/>
    </xf>
    <xf numFmtId="3" fontId="5" fillId="32" borderId="0" xfId="0" applyNumberFormat="1" applyFont="1" applyFill="1" applyAlignment="1">
      <alignment horizontal="left" vertical="center"/>
    </xf>
    <xf numFmtId="3" fontId="2" fillId="32" borderId="0" xfId="0" applyNumberFormat="1" applyFont="1" applyFill="1" applyAlignment="1">
      <alignment horizontal="center" vertical="center" textRotation="180"/>
    </xf>
    <xf numFmtId="0" fontId="2" fillId="32" borderId="11" xfId="0" applyFont="1" applyFill="1" applyBorder="1" applyAlignment="1">
      <alignment horizontal="center" vertical="center" textRotation="180"/>
    </xf>
    <xf numFmtId="3" fontId="5" fillId="32" borderId="0" xfId="0" applyNumberFormat="1" applyFont="1" applyFill="1" applyAlignment="1">
      <alignment horizontal="left" vertical="center"/>
    </xf>
    <xf numFmtId="0" fontId="17" fillId="32" borderId="0" xfId="0" applyFont="1" applyFill="1" applyAlignment="1">
      <alignment horizontal="center"/>
    </xf>
    <xf numFmtId="0" fontId="15" fillId="32" borderId="0" xfId="0" applyFont="1" applyFill="1" applyAlignment="1">
      <alignment horizontal="center" vertical="top"/>
    </xf>
    <xf numFmtId="0" fontId="16" fillId="32" borderId="0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center" vertical="center" textRotation="180"/>
    </xf>
    <xf numFmtId="0" fontId="2" fillId="32" borderId="0" xfId="0" applyFont="1" applyFill="1" applyBorder="1" applyAlignment="1">
      <alignment horizontal="center" vertical="center" textRotation="180"/>
    </xf>
    <xf numFmtId="14" fontId="5" fillId="32" borderId="0" xfId="0" applyNumberFormat="1" applyFont="1" applyFill="1" applyBorder="1" applyAlignment="1">
      <alignment horizontal="left"/>
    </xf>
    <xf numFmtId="0" fontId="2" fillId="32" borderId="0" xfId="0" applyNumberFormat="1" applyFont="1" applyFill="1" applyAlignment="1" applyProtection="1">
      <alignment horizontal="left"/>
      <protection/>
    </xf>
    <xf numFmtId="0" fontId="2" fillId="32" borderId="0" xfId="0" applyFont="1" applyFill="1" applyBorder="1" applyAlignment="1">
      <alignment horizontal="left" vertical="distributed" wrapText="1"/>
    </xf>
    <xf numFmtId="0" fontId="5" fillId="32" borderId="0" xfId="0" applyFont="1" applyFill="1" applyBorder="1" applyAlignment="1">
      <alignment horizontal="center" vertical="distributed" wrapText="1"/>
    </xf>
    <xf numFmtId="0" fontId="5" fillId="32" borderId="0" xfId="0" applyNumberFormat="1" applyFont="1" applyFill="1" applyAlignment="1" applyProtection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Zeros="0" tabSelected="1" view="pageBreakPreview" zoomScale="50" zoomScaleSheetLayoutView="50" zoomScalePageLayoutView="0" workbookViewId="0" topLeftCell="A10">
      <selection activeCell="P16" sqref="P16"/>
    </sheetView>
  </sheetViews>
  <sheetFormatPr defaultColWidth="8.8515625" defaultRowHeight="15"/>
  <cols>
    <col min="1" max="1" width="10.140625" style="1" customWidth="1"/>
    <col min="2" max="2" width="9.421875" style="1" customWidth="1"/>
    <col min="3" max="3" width="10.8515625" style="1" customWidth="1"/>
    <col min="4" max="4" width="31.421875" style="1" customWidth="1"/>
    <col min="5" max="5" width="42.140625" style="1" customWidth="1"/>
    <col min="6" max="6" width="11.8515625" style="1" customWidth="1"/>
    <col min="7" max="7" width="16.8515625" style="1" customWidth="1"/>
    <col min="8" max="8" width="17.00390625" style="35" customWidth="1"/>
    <col min="9" max="9" width="17.00390625" style="1" customWidth="1"/>
    <col min="10" max="10" width="9.8515625" style="1" customWidth="1"/>
    <col min="11" max="11" width="4.00390625" style="39" customWidth="1"/>
    <col min="12" max="12" width="1.28515625" style="1" customWidth="1"/>
    <col min="13" max="16384" width="8.8515625" style="1" customWidth="1"/>
  </cols>
  <sheetData>
    <row r="1" spans="7:11" ht="20.25">
      <c r="G1" s="52" t="s">
        <v>40</v>
      </c>
      <c r="H1" s="52"/>
      <c r="I1" s="52"/>
      <c r="J1" s="52"/>
      <c r="K1" s="56">
        <v>28</v>
      </c>
    </row>
    <row r="2" spans="7:11" ht="20.25">
      <c r="G2" s="52" t="s">
        <v>38</v>
      </c>
      <c r="H2" s="52"/>
      <c r="I2" s="52"/>
      <c r="J2" s="52"/>
      <c r="K2" s="56"/>
    </row>
    <row r="3" spans="7:11" ht="20.25">
      <c r="G3" s="52" t="s">
        <v>39</v>
      </c>
      <c r="H3" s="52"/>
      <c r="I3" s="52"/>
      <c r="J3" s="52"/>
      <c r="K3" s="56"/>
    </row>
    <row r="4" spans="7:11" ht="20.25">
      <c r="G4" s="52" t="s">
        <v>41</v>
      </c>
      <c r="H4" s="52"/>
      <c r="I4" s="52"/>
      <c r="J4" s="52"/>
      <c r="K4" s="56"/>
    </row>
    <row r="5" spans="7:11" ht="20.25">
      <c r="G5" s="52" t="s">
        <v>48</v>
      </c>
      <c r="H5" s="52"/>
      <c r="I5" s="52"/>
      <c r="J5" s="49"/>
      <c r="K5" s="56"/>
    </row>
    <row r="6" spans="7:11" ht="20.25">
      <c r="G6" s="49"/>
      <c r="H6" s="49"/>
      <c r="I6" s="49"/>
      <c r="J6" s="49"/>
      <c r="K6" s="56"/>
    </row>
    <row r="7" spans="8:11" ht="18">
      <c r="H7" s="2"/>
      <c r="I7" s="3"/>
      <c r="J7" s="3"/>
      <c r="K7" s="56"/>
    </row>
    <row r="8" spans="7:11" ht="18">
      <c r="G8" s="4"/>
      <c r="H8" s="5"/>
      <c r="I8" s="6"/>
      <c r="J8" s="7"/>
      <c r="K8" s="56"/>
    </row>
    <row r="9" spans="1:11" ht="40.5" customHeight="1">
      <c r="A9" s="55" t="s">
        <v>34</v>
      </c>
      <c r="B9" s="55"/>
      <c r="C9" s="55"/>
      <c r="D9" s="55"/>
      <c r="E9" s="55"/>
      <c r="F9" s="55"/>
      <c r="G9" s="55"/>
      <c r="H9" s="55"/>
      <c r="I9" s="55"/>
      <c r="J9" s="55"/>
      <c r="K9" s="56"/>
    </row>
    <row r="10" spans="1:12" ht="20.25">
      <c r="A10" s="53">
        <v>18531000000</v>
      </c>
      <c r="B10" s="53"/>
      <c r="C10" s="53"/>
      <c r="D10" s="53"/>
      <c r="E10" s="53"/>
      <c r="F10" s="53"/>
      <c r="G10" s="53"/>
      <c r="H10" s="53"/>
      <c r="I10" s="53"/>
      <c r="J10" s="53"/>
      <c r="K10" s="56"/>
      <c r="L10" s="8"/>
    </row>
    <row r="11" spans="1:12" ht="14.25">
      <c r="A11" s="54" t="s">
        <v>9</v>
      </c>
      <c r="B11" s="54"/>
      <c r="C11" s="54"/>
      <c r="D11" s="54"/>
      <c r="E11" s="54"/>
      <c r="F11" s="54"/>
      <c r="G11" s="54"/>
      <c r="H11" s="54"/>
      <c r="I11" s="54"/>
      <c r="J11" s="54"/>
      <c r="K11" s="56"/>
      <c r="L11" s="9"/>
    </row>
    <row r="12" spans="1:11" ht="16.5">
      <c r="A12" s="10"/>
      <c r="B12" s="10"/>
      <c r="C12" s="10"/>
      <c r="D12" s="10"/>
      <c r="E12" s="10"/>
      <c r="F12" s="10"/>
      <c r="G12" s="10"/>
      <c r="H12" s="11"/>
      <c r="I12" s="10"/>
      <c r="J12" s="12" t="s">
        <v>26</v>
      </c>
      <c r="K12" s="56"/>
    </row>
    <row r="13" spans="1:11" ht="92.25" customHeight="1">
      <c r="A13" s="13" t="s">
        <v>0</v>
      </c>
      <c r="B13" s="13" t="s">
        <v>1</v>
      </c>
      <c r="C13" s="13" t="s">
        <v>2</v>
      </c>
      <c r="D13" s="14" t="s">
        <v>3</v>
      </c>
      <c r="E13" s="14" t="s">
        <v>4</v>
      </c>
      <c r="F13" s="14" t="s">
        <v>5</v>
      </c>
      <c r="G13" s="14" t="s">
        <v>6</v>
      </c>
      <c r="H13" s="15" t="s">
        <v>30</v>
      </c>
      <c r="I13" s="14" t="s">
        <v>35</v>
      </c>
      <c r="J13" s="13" t="s">
        <v>36</v>
      </c>
      <c r="K13" s="56"/>
    </row>
    <row r="14" spans="1:11" ht="14.25" customHeight="1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7">
        <v>8</v>
      </c>
      <c r="I14" s="16">
        <v>9</v>
      </c>
      <c r="J14" s="16">
        <v>12</v>
      </c>
      <c r="K14" s="56"/>
    </row>
    <row r="15" spans="1:11" s="23" customFormat="1" ht="65.25" customHeight="1">
      <c r="A15" s="18">
        <v>1200000</v>
      </c>
      <c r="B15" s="19"/>
      <c r="C15" s="20"/>
      <c r="D15" s="21" t="s">
        <v>10</v>
      </c>
      <c r="E15" s="19"/>
      <c r="F15" s="19"/>
      <c r="G15" s="22">
        <f>G16</f>
        <v>25572766</v>
      </c>
      <c r="H15" s="22">
        <f>H16</f>
        <v>25572766</v>
      </c>
      <c r="I15" s="22">
        <f>I16</f>
        <v>5500000</v>
      </c>
      <c r="J15" s="19"/>
      <c r="K15" s="56"/>
    </row>
    <row r="16" spans="1:11" s="23" customFormat="1" ht="67.5" customHeight="1">
      <c r="A16" s="24">
        <v>1210000</v>
      </c>
      <c r="B16" s="25"/>
      <c r="C16" s="20"/>
      <c r="D16" s="26" t="s">
        <v>10</v>
      </c>
      <c r="E16" s="19"/>
      <c r="F16" s="19"/>
      <c r="G16" s="27">
        <f>G17+G19</f>
        <v>25572766</v>
      </c>
      <c r="H16" s="27">
        <f>H17+H19</f>
        <v>25572766</v>
      </c>
      <c r="I16" s="27">
        <f>I17+I19</f>
        <v>5500000</v>
      </c>
      <c r="J16" s="19"/>
      <c r="K16" s="56"/>
    </row>
    <row r="17" spans="1:11" s="23" customFormat="1" ht="56.25" customHeight="1">
      <c r="A17" s="18">
        <v>1217310</v>
      </c>
      <c r="B17" s="18">
        <v>7310</v>
      </c>
      <c r="C17" s="28" t="s">
        <v>24</v>
      </c>
      <c r="D17" s="21" t="s">
        <v>11</v>
      </c>
      <c r="E17" s="19"/>
      <c r="F17" s="19"/>
      <c r="G17" s="22">
        <f>SUM(G18:G18)</f>
        <v>25572766</v>
      </c>
      <c r="H17" s="22">
        <f>SUM(H18:H18)</f>
        <v>25572766</v>
      </c>
      <c r="I17" s="22">
        <f>SUM(I18:I18)</f>
        <v>5000000</v>
      </c>
      <c r="J17" s="19"/>
      <c r="K17" s="56"/>
    </row>
    <row r="18" spans="1:11" s="23" customFormat="1" ht="78" customHeight="1">
      <c r="A18" s="19"/>
      <c r="B18" s="19"/>
      <c r="C18" s="19"/>
      <c r="D18" s="19"/>
      <c r="E18" s="29" t="s">
        <v>31</v>
      </c>
      <c r="F18" s="19" t="s">
        <v>16</v>
      </c>
      <c r="G18" s="30">
        <v>25572766</v>
      </c>
      <c r="H18" s="30">
        <v>25572766</v>
      </c>
      <c r="I18" s="30">
        <v>5000000</v>
      </c>
      <c r="J18" s="19">
        <v>43.8</v>
      </c>
      <c r="K18" s="56"/>
    </row>
    <row r="19" spans="1:11" s="23" customFormat="1" ht="49.5" customHeight="1">
      <c r="A19" s="18">
        <v>1217330</v>
      </c>
      <c r="B19" s="18">
        <v>7330</v>
      </c>
      <c r="C19" s="28" t="s">
        <v>24</v>
      </c>
      <c r="D19" s="21" t="s">
        <v>12</v>
      </c>
      <c r="E19" s="29"/>
      <c r="F19" s="19"/>
      <c r="G19" s="22">
        <f>G20</f>
        <v>0</v>
      </c>
      <c r="H19" s="22">
        <f>H20</f>
        <v>0</v>
      </c>
      <c r="I19" s="22">
        <f>I20</f>
        <v>500000</v>
      </c>
      <c r="J19" s="19"/>
      <c r="K19" s="50"/>
    </row>
    <row r="20" spans="1:11" s="23" customFormat="1" ht="62.25" customHeight="1">
      <c r="A20" s="19"/>
      <c r="B20" s="19"/>
      <c r="C20" s="19"/>
      <c r="D20" s="19"/>
      <c r="E20" s="29" t="s">
        <v>47</v>
      </c>
      <c r="F20" s="19">
        <v>2023</v>
      </c>
      <c r="G20" s="30"/>
      <c r="H20" s="30"/>
      <c r="I20" s="30">
        <v>500000</v>
      </c>
      <c r="J20" s="19"/>
      <c r="K20" s="50"/>
    </row>
    <row r="21" spans="1:11" s="23" customFormat="1" ht="69" customHeight="1">
      <c r="A21" s="19"/>
      <c r="B21" s="19"/>
      <c r="C21" s="19"/>
      <c r="D21" s="21" t="s">
        <v>13</v>
      </c>
      <c r="E21" s="19"/>
      <c r="F21" s="19"/>
      <c r="G21" s="22">
        <f>G22</f>
        <v>220388744</v>
      </c>
      <c r="H21" s="22">
        <f>H22</f>
        <v>178828741</v>
      </c>
      <c r="I21" s="22">
        <f>I22</f>
        <v>32100000</v>
      </c>
      <c r="J21" s="19"/>
      <c r="K21" s="51">
        <v>29</v>
      </c>
    </row>
    <row r="22" spans="1:11" s="23" customFormat="1" ht="81" customHeight="1">
      <c r="A22" s="19"/>
      <c r="B22" s="19"/>
      <c r="C22" s="19"/>
      <c r="D22" s="26" t="s">
        <v>13</v>
      </c>
      <c r="E22" s="19"/>
      <c r="F22" s="19"/>
      <c r="G22" s="27">
        <f>G23+G26+G28+G31+G33</f>
        <v>220388744</v>
      </c>
      <c r="H22" s="27">
        <f>H23+H26+H28+H31+H33</f>
        <v>178828741</v>
      </c>
      <c r="I22" s="27">
        <f>I23+I26+I28+I31+I33</f>
        <v>32100000</v>
      </c>
      <c r="J22" s="19"/>
      <c r="K22" s="51"/>
    </row>
    <row r="23" spans="1:11" s="23" customFormat="1" ht="54" customHeight="1">
      <c r="A23" s="18">
        <v>1517310</v>
      </c>
      <c r="B23" s="18">
        <v>7310</v>
      </c>
      <c r="C23" s="28" t="s">
        <v>24</v>
      </c>
      <c r="D23" s="21" t="s">
        <v>11</v>
      </c>
      <c r="E23" s="19"/>
      <c r="F23" s="19"/>
      <c r="G23" s="22">
        <f>G24</f>
        <v>0</v>
      </c>
      <c r="H23" s="22">
        <f>H24</f>
        <v>0</v>
      </c>
      <c r="I23" s="22">
        <f>I24+I25</f>
        <v>4200000</v>
      </c>
      <c r="J23" s="19"/>
      <c r="K23" s="51"/>
    </row>
    <row r="24" spans="1:11" s="23" customFormat="1" ht="57.75" customHeight="1">
      <c r="A24" s="19"/>
      <c r="B24" s="19"/>
      <c r="C24" s="19"/>
      <c r="D24" s="19"/>
      <c r="E24" s="29" t="s">
        <v>37</v>
      </c>
      <c r="F24" s="19">
        <v>2023</v>
      </c>
      <c r="G24" s="30"/>
      <c r="H24" s="30"/>
      <c r="I24" s="30">
        <v>200000</v>
      </c>
      <c r="J24" s="19"/>
      <c r="K24" s="51"/>
    </row>
    <row r="25" spans="1:11" s="23" customFormat="1" ht="54.75" customHeight="1">
      <c r="A25" s="19"/>
      <c r="B25" s="19"/>
      <c r="C25" s="19"/>
      <c r="D25" s="19"/>
      <c r="E25" s="29" t="s">
        <v>33</v>
      </c>
      <c r="F25" s="19" t="s">
        <v>32</v>
      </c>
      <c r="G25" s="30"/>
      <c r="H25" s="30"/>
      <c r="I25" s="30">
        <v>4000000</v>
      </c>
      <c r="J25" s="19"/>
      <c r="K25" s="51"/>
    </row>
    <row r="26" spans="1:11" s="23" customFormat="1" ht="49.5" customHeight="1">
      <c r="A26" s="18">
        <v>1517321</v>
      </c>
      <c r="B26" s="18">
        <v>7321</v>
      </c>
      <c r="C26" s="28" t="s">
        <v>24</v>
      </c>
      <c r="D26" s="21" t="s">
        <v>14</v>
      </c>
      <c r="E26" s="19"/>
      <c r="F26" s="19"/>
      <c r="G26" s="22">
        <f>SUM(G27:G27)</f>
        <v>7491775</v>
      </c>
      <c r="H26" s="22">
        <f>SUM(H27:H27)</f>
        <v>7491775</v>
      </c>
      <c r="I26" s="22">
        <f>SUM(I27:I27)</f>
        <v>3000000</v>
      </c>
      <c r="J26" s="19"/>
      <c r="K26" s="51"/>
    </row>
    <row r="27" spans="1:11" s="23" customFormat="1" ht="44.25" customHeight="1">
      <c r="A27" s="19"/>
      <c r="B27" s="19"/>
      <c r="C27" s="19"/>
      <c r="D27" s="19"/>
      <c r="E27" s="29" t="s">
        <v>15</v>
      </c>
      <c r="F27" s="19" t="s">
        <v>16</v>
      </c>
      <c r="G27" s="30">
        <v>7491775</v>
      </c>
      <c r="H27" s="30">
        <v>7491775</v>
      </c>
      <c r="I27" s="30">
        <v>3000000</v>
      </c>
      <c r="J27" s="32">
        <v>72</v>
      </c>
      <c r="K27" s="51"/>
    </row>
    <row r="28" spans="1:11" s="23" customFormat="1" ht="46.5" customHeight="1">
      <c r="A28" s="18">
        <v>1517330</v>
      </c>
      <c r="B28" s="18">
        <v>7330</v>
      </c>
      <c r="C28" s="28" t="s">
        <v>24</v>
      </c>
      <c r="D28" s="21" t="s">
        <v>12</v>
      </c>
      <c r="E28" s="19"/>
      <c r="F28" s="19"/>
      <c r="G28" s="22">
        <f>SUM(G29:G30)</f>
        <v>76600173</v>
      </c>
      <c r="H28" s="22">
        <f>SUM(H29:H30)</f>
        <v>76600173</v>
      </c>
      <c r="I28" s="22">
        <f>SUM(I29:I30)</f>
        <v>5000000</v>
      </c>
      <c r="J28" s="19"/>
      <c r="K28" s="51"/>
    </row>
    <row r="29" spans="1:11" s="23" customFormat="1" ht="48" customHeight="1">
      <c r="A29" s="19"/>
      <c r="B29" s="19"/>
      <c r="C29" s="19"/>
      <c r="D29" s="19"/>
      <c r="E29" s="29" t="s">
        <v>17</v>
      </c>
      <c r="F29" s="19" t="s">
        <v>18</v>
      </c>
      <c r="G29" s="30">
        <v>38244949</v>
      </c>
      <c r="H29" s="30">
        <v>38244949</v>
      </c>
      <c r="I29" s="30">
        <v>3000000</v>
      </c>
      <c r="J29" s="31">
        <v>100</v>
      </c>
      <c r="K29" s="51"/>
    </row>
    <row r="30" spans="1:11" s="23" customFormat="1" ht="68.25" customHeight="1">
      <c r="A30" s="19"/>
      <c r="B30" s="19"/>
      <c r="C30" s="19"/>
      <c r="D30" s="19"/>
      <c r="E30" s="29" t="s">
        <v>19</v>
      </c>
      <c r="F30" s="19" t="s">
        <v>20</v>
      </c>
      <c r="G30" s="30">
        <v>38355224</v>
      </c>
      <c r="H30" s="30">
        <v>38355224</v>
      </c>
      <c r="I30" s="30">
        <v>2000000</v>
      </c>
      <c r="J30" s="32">
        <v>8</v>
      </c>
      <c r="K30" s="51"/>
    </row>
    <row r="31" spans="1:11" s="23" customFormat="1" ht="97.5" customHeight="1">
      <c r="A31" s="18">
        <v>1517361</v>
      </c>
      <c r="B31" s="18">
        <v>7361</v>
      </c>
      <c r="C31" s="28" t="s">
        <v>25</v>
      </c>
      <c r="D31" s="21" t="s">
        <v>21</v>
      </c>
      <c r="E31" s="19"/>
      <c r="F31" s="19"/>
      <c r="G31" s="22">
        <f>G32</f>
        <v>92508050</v>
      </c>
      <c r="H31" s="22">
        <f>H32</f>
        <v>78397458</v>
      </c>
      <c r="I31" s="22">
        <f>I32</f>
        <v>4500000</v>
      </c>
      <c r="J31" s="19"/>
      <c r="K31" s="57">
        <v>30</v>
      </c>
    </row>
    <row r="32" spans="1:11" s="23" customFormat="1" ht="89.25" customHeight="1">
      <c r="A32" s="19"/>
      <c r="B32" s="19"/>
      <c r="C32" s="19"/>
      <c r="D32" s="19"/>
      <c r="E32" s="29" t="s">
        <v>22</v>
      </c>
      <c r="F32" s="19" t="s">
        <v>23</v>
      </c>
      <c r="G32" s="30">
        <v>92508050</v>
      </c>
      <c r="H32" s="30">
        <v>78397458</v>
      </c>
      <c r="I32" s="30">
        <v>4500000</v>
      </c>
      <c r="J32" s="19">
        <v>100</v>
      </c>
      <c r="K32" s="57"/>
    </row>
    <row r="33" spans="1:11" s="23" customFormat="1" ht="42.75" customHeight="1">
      <c r="A33" s="18">
        <v>1517640</v>
      </c>
      <c r="B33" s="18">
        <v>7640</v>
      </c>
      <c r="C33" s="28" t="s">
        <v>27</v>
      </c>
      <c r="D33" s="21" t="s">
        <v>29</v>
      </c>
      <c r="E33" s="29"/>
      <c r="F33" s="19"/>
      <c r="G33" s="22">
        <f>G34+G35</f>
        <v>43788746</v>
      </c>
      <c r="H33" s="22">
        <f>H34+H35</f>
        <v>16339335</v>
      </c>
      <c r="I33" s="22">
        <f>I34+I35</f>
        <v>15400000</v>
      </c>
      <c r="J33" s="19"/>
      <c r="K33" s="57"/>
    </row>
    <row r="34" spans="1:11" s="23" customFormat="1" ht="81" customHeight="1">
      <c r="A34" s="19"/>
      <c r="B34" s="19"/>
      <c r="C34" s="19"/>
      <c r="D34" s="19"/>
      <c r="E34" s="29" t="s">
        <v>28</v>
      </c>
      <c r="F34" s="41" t="s">
        <v>46</v>
      </c>
      <c r="G34" s="30">
        <v>43788746</v>
      </c>
      <c r="H34" s="30">
        <v>16339335</v>
      </c>
      <c r="I34" s="30">
        <v>15000000</v>
      </c>
      <c r="J34" s="32">
        <v>67</v>
      </c>
      <c r="K34" s="57"/>
    </row>
    <row r="35" spans="1:11" s="23" customFormat="1" ht="70.5" customHeight="1">
      <c r="A35" s="19"/>
      <c r="B35" s="19"/>
      <c r="C35" s="19"/>
      <c r="D35" s="19"/>
      <c r="E35" s="29" t="s">
        <v>45</v>
      </c>
      <c r="F35" s="19">
        <v>2023</v>
      </c>
      <c r="G35" s="30"/>
      <c r="H35" s="30"/>
      <c r="I35" s="30">
        <v>400000</v>
      </c>
      <c r="J35" s="32"/>
      <c r="K35" s="57"/>
    </row>
    <row r="36" spans="1:11" s="23" customFormat="1" ht="29.25" customHeight="1">
      <c r="A36" s="19" t="s">
        <v>8</v>
      </c>
      <c r="B36" s="19" t="s">
        <v>8</v>
      </c>
      <c r="C36" s="19" t="s">
        <v>8</v>
      </c>
      <c r="D36" s="21" t="s">
        <v>7</v>
      </c>
      <c r="E36" s="19" t="s">
        <v>8</v>
      </c>
      <c r="F36" s="19" t="s">
        <v>8</v>
      </c>
      <c r="G36" s="22">
        <f>G15+G21</f>
        <v>245961510</v>
      </c>
      <c r="H36" s="22">
        <f>H15+H21</f>
        <v>204401507</v>
      </c>
      <c r="I36" s="22">
        <f>I15+I21</f>
        <v>37600000</v>
      </c>
      <c r="J36" s="19" t="s">
        <v>8</v>
      </c>
      <c r="K36" s="57"/>
    </row>
    <row r="37" spans="8:11" s="33" customFormat="1" ht="15">
      <c r="H37" s="34"/>
      <c r="K37" s="57"/>
    </row>
    <row r="38" ht="14.25">
      <c r="K38" s="57"/>
    </row>
    <row r="39" ht="14.25">
      <c r="K39" s="57"/>
    </row>
    <row r="40" spans="1:11" s="36" customFormat="1" ht="18">
      <c r="A40" s="59"/>
      <c r="B40" s="59"/>
      <c r="C40" s="59"/>
      <c r="D40" s="59"/>
      <c r="E40" s="59"/>
      <c r="H40" s="37"/>
      <c r="I40" s="60"/>
      <c r="J40" s="60"/>
      <c r="K40" s="57"/>
    </row>
    <row r="41" spans="1:11" s="36" customFormat="1" ht="20.25">
      <c r="A41" s="62" t="s">
        <v>42</v>
      </c>
      <c r="B41" s="62"/>
      <c r="C41" s="62"/>
      <c r="D41" s="62"/>
      <c r="E41" s="42"/>
      <c r="F41" s="4"/>
      <c r="G41" s="4"/>
      <c r="H41" s="61" t="s">
        <v>43</v>
      </c>
      <c r="I41" s="61"/>
      <c r="J41" s="61"/>
      <c r="K41" s="57"/>
    </row>
    <row r="42" spans="1:11" s="36" customFormat="1" ht="18">
      <c r="A42" s="38"/>
      <c r="B42" s="43"/>
      <c r="C42" s="44"/>
      <c r="D42" s="45"/>
      <c r="H42" s="37"/>
      <c r="I42" s="46"/>
      <c r="J42" s="47"/>
      <c r="K42" s="57"/>
    </row>
    <row r="43" spans="1:11" ht="20.25">
      <c r="A43" s="48" t="s">
        <v>44</v>
      </c>
      <c r="K43" s="57"/>
    </row>
    <row r="44" spans="1:11" ht="20.25">
      <c r="A44" s="38"/>
      <c r="C44" s="58"/>
      <c r="D44" s="58"/>
      <c r="K44" s="57"/>
    </row>
    <row r="45" ht="14.25">
      <c r="K45" s="57"/>
    </row>
    <row r="46" ht="14.25">
      <c r="K46" s="40"/>
    </row>
    <row r="47" ht="14.25">
      <c r="K47" s="40"/>
    </row>
    <row r="48" ht="14.25">
      <c r="K48" s="40"/>
    </row>
  </sheetData>
  <sheetProtection/>
  <mergeCells count="16">
    <mergeCell ref="K31:K45"/>
    <mergeCell ref="C44:D44"/>
    <mergeCell ref="A40:E40"/>
    <mergeCell ref="I40:J40"/>
    <mergeCell ref="H41:J41"/>
    <mergeCell ref="A41:D41"/>
    <mergeCell ref="K21:K30"/>
    <mergeCell ref="G1:J1"/>
    <mergeCell ref="G3:J3"/>
    <mergeCell ref="G4:J4"/>
    <mergeCell ref="A10:J10"/>
    <mergeCell ref="A11:J11"/>
    <mergeCell ref="A9:J9"/>
    <mergeCell ref="G2:J2"/>
    <mergeCell ref="G5:I5"/>
    <mergeCell ref="K1:K18"/>
  </mergeCells>
  <printOptions horizontalCentered="1"/>
  <pageMargins left="0.1968503937007874" right="0.1968503937007874" top="1.1811023622047245" bottom="0.5905511811023623" header="0.31496062992125984" footer="0.31496062992125984"/>
  <pageSetup fitToHeight="15" fitToWidth="1" horizontalDpi="600" verticalDpi="600" orientation="landscape" paperSize="9" scale="81" r:id="rId1"/>
  <headerFooter alignWithMargins="0">
    <oddFooter>&amp;R&amp;"Times New Roman,обычный"&amp;14Сторінка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2022-12-15T06:42:20Z</dcterms:modified>
  <cp:category/>
  <cp:version/>
  <cp:contentType/>
  <cp:contentStatus/>
</cp:coreProperties>
</file>