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activeTab="0"/>
  </bookViews>
  <sheets>
    <sheet name="дод 8 (с)" sheetId="1" r:id="rId1"/>
  </sheets>
  <definedNames>
    <definedName name="_xlfn.AGGREGATE" hidden="1">#NAME?</definedName>
    <definedName name="_xlnm.Print_Titles" localSheetId="0">'дод 8 (с)'!$18:$18</definedName>
    <definedName name="_xlnm.Print_Area" localSheetId="0">'дод 8 (с)'!$A$1:$F$67</definedName>
  </definedNames>
  <calcPr fullCalcOnLoad="1"/>
</workbook>
</file>

<file path=xl/sharedStrings.xml><?xml version="1.0" encoding="utf-8"?>
<sst xmlns="http://schemas.openxmlformats.org/spreadsheetml/2006/main" count="69" uniqueCount="59">
  <si>
    <t>Спеціальний фонд</t>
  </si>
  <si>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</si>
  <si>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</si>
  <si>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</si>
  <si>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</si>
  <si>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</si>
  <si>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</si>
  <si>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</si>
  <si>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</si>
  <si>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</si>
  <si>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</si>
  <si>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</si>
  <si>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</si>
  <si>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</si>
  <si>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</si>
  <si>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</si>
  <si>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</si>
  <si>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Облаштування території (доріжок, огорожі тощо) ботанічного саду місцевого значення «Юннатівський»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</si>
  <si>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</si>
  <si>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</si>
  <si>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Поповнення експозицій рідкісних та зникаючих рослин і тварин у ботанічнму саду місцевого значення «Юннатівський»</t>
  </si>
  <si>
    <t>Перелік видатків фонду охорони навколишнього природного середовища</t>
  </si>
  <si>
    <t xml:space="preserve">  (код бюджету)</t>
  </si>
  <si>
    <t xml:space="preserve">Сумський міський голова </t>
  </si>
  <si>
    <t>(грн)</t>
  </si>
  <si>
    <t>Заходи з озеленення населених пунктів</t>
  </si>
  <si>
    <t>Проведення санітарних та інших заходів, спрямованих на запобігання забрудненню, засміченню та виснаженню водних ресурсів, а також винесення об’єктів забруднення з прибережних смуг</t>
  </si>
  <si>
    <t>Санітарне утримання та догляд за насадженнями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</si>
  <si>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</si>
  <si>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 xml:space="preserve">Виготовлення та встановлення охоронних знаків для об’єктів природно - заповідного фонду Сумської міської територіальної громади 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</si>
  <si>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</si>
  <si>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Виконавчий комітет Сумської міської ради</t>
  </si>
  <si>
    <t>Управління  освіти і науки Сумської міської ради</t>
  </si>
  <si>
    <t>0600000</t>
  </si>
  <si>
    <t>0200000</t>
  </si>
  <si>
    <t>Департамент фінансів, економіки та інвестицій Сумської міської ради</t>
  </si>
  <si>
    <t>1200000</t>
  </si>
  <si>
    <t>Олександр ЛИСЕНКО</t>
  </si>
  <si>
    <t xml:space="preserve">                      Додаток  8</t>
  </si>
  <si>
    <t xml:space="preserve">Сумської міської територіальної громади на 2023 рік 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</si>
  <si>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</si>
  <si>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</si>
  <si>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>Проведення санітарних заходів та благоустрою у прибережній смузі оз. Чеха</t>
  </si>
  <si>
    <t>Проведення санітарних заходів та благоустрою  у прибережних  смугах річок Псел, Сумка, Стрілка,                                                        ін. водних об’єктів, очищення русел річок</t>
  </si>
  <si>
    <t>Заходи щодо відновлення і підтримання сприятливого гідрологічного режиму та санітарного стану річок, а також заходи для боротьби з шкідливою дією вод (очищення русел від дерев, що потрапили до них внаслідок проходження весняних повеней)</t>
  </si>
  <si>
    <t>Забезпечення екологічно безпечного збирання, перевезення, зберігання, оброблення, утилізації, видалення зешкодження і захоронення відходів та небезпечних хімічних речовин, у тому числі непридатних або заборонених до використання хімічних засобів захисту рослин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</si>
  <si>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будівництво гідротехнічних та інших споруд, об’єктів зв’язку в заповідниках, національних природних парках, ботанічних садах, дендрологічних парках, зоологічних парках та парках-пам’ятках садово-паркового мистецтва з метою збереження та відтворення природних еколічних систем і пов’язаних з діяльністю цих установ, а також витрати на утримання об'єктів природно-заповідного фонду</t>
  </si>
  <si>
    <t>Департамент інфраструктури міста Сумської міської ради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</si>
  <si>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 на території Сумської міської територіальної громади</t>
  </si>
  <si>
    <t>Заходи, пов’язані зі створенням нових та реконструкцією існуючих захисних насаджень на деградованих ерозійно небезпечних землях і вздовж поверхневих водних об’єктів</t>
  </si>
  <si>
    <t xml:space="preserve">Розроблення проєктів створення територій і об’єктів природно-заповідного фонду та організації їх територій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</si>
  <si>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</si>
  <si>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Виконавець: Світлана ЛИПОВА __________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</si>
  <si>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</si>
  <si>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Придбання спеціального обладнання для створення лабораторії  та проведення науково-дослідницьких робіт на території ботанічного саду місцевого значення «Юннатівський»</t>
  </si>
  <si>
    <t>територіальної громади на 2023 рік»</t>
  </si>
  <si>
    <t xml:space="preserve"> до рішення  Сумської  міської ради</t>
  </si>
  <si>
    <t>від 14 грудня 2022 року № 3309 -МР</t>
  </si>
  <si>
    <t xml:space="preserve">«Про   бюджет    Сумської    міської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</si>
</sst>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95" applyNumberFormat="1" applyFont="1" applyFill="1" applyBorder="1" applyAlignment="1">
      <alignment vertical="center"/>
      <protection/>
    </xf>
    <xf numFmtId="4" fontId="40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center"/>
    </xf>
    <xf numFmtId="0" fontId="38" fillId="55" borderId="0" xfId="0" applyNumberFormat="1" applyFont="1" applyFill="1" applyAlignment="1" applyProtection="1">
      <alignment horizontal="left"/>
      <protection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4" fillId="5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2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30" fillId="0" borderId="16" xfId="0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horizontal="center" vertical="center"/>
      <protection/>
    </xf>
    <xf numFmtId="0" fontId="25" fillId="55" borderId="0" xfId="0" applyFont="1" applyFill="1" applyAlignment="1">
      <alignment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vertical="top"/>
      <protection/>
    </xf>
    <xf numFmtId="0" fontId="31" fillId="55" borderId="0" xfId="0" applyNumberFormat="1" applyFont="1" applyFill="1" applyAlignment="1" applyProtection="1">
      <alignment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" fillId="55" borderId="16" xfId="0" applyFont="1" applyFill="1" applyBorder="1" applyAlignment="1">
      <alignment vertical="center" wrapText="1"/>
    </xf>
    <xf numFmtId="0" fontId="4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7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justify" vertical="top" wrapText="1"/>
    </xf>
    <xf numFmtId="0" fontId="30" fillId="55" borderId="16" xfId="0" applyFont="1" applyFill="1" applyBorder="1" applyAlignment="1">
      <alignment horizontal="justify" vertical="center" wrapText="1"/>
    </xf>
    <xf numFmtId="0" fontId="37" fillId="55" borderId="16" xfId="0" applyFont="1" applyFill="1" applyBorder="1" applyAlignment="1">
      <alignment horizontal="left" vertical="center" wrapText="1"/>
    </xf>
    <xf numFmtId="4" fontId="30" fillId="55" borderId="16" xfId="95" applyNumberFormat="1" applyFont="1" applyFill="1" applyBorder="1" applyAlignment="1">
      <alignment horizontal="center" vertical="center"/>
      <protection/>
    </xf>
    <xf numFmtId="4" fontId="33" fillId="55" borderId="16" xfId="0" applyNumberFormat="1" applyFont="1" applyFill="1" applyBorder="1" applyAlignment="1">
      <alignment horizontal="center" vertical="center" wrapText="1"/>
    </xf>
    <xf numFmtId="0" fontId="31" fillId="55" borderId="0" xfId="0" applyNumberFormat="1" applyFont="1" applyFill="1" applyAlignment="1" applyProtection="1">
      <alignment horizontal="left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1" fillId="55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center" vertical="center" textRotation="180"/>
    </xf>
    <xf numFmtId="14" fontId="31" fillId="0" borderId="0" xfId="0" applyNumberFormat="1" applyFont="1" applyFill="1" applyBorder="1" applyAlignment="1">
      <alignment horizontal="left"/>
    </xf>
    <xf numFmtId="0" fontId="42" fillId="5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180"/>
    </xf>
    <xf numFmtId="0" fontId="36" fillId="0" borderId="0" xfId="0" applyFont="1" applyFill="1" applyBorder="1" applyAlignment="1">
      <alignment horizontal="left" vertical="distributed" wrapText="1"/>
    </xf>
    <xf numFmtId="0" fontId="30" fillId="0" borderId="18" xfId="0" applyFont="1" applyFill="1" applyBorder="1" applyAlignment="1">
      <alignment horizontal="center" vertical="center" textRotation="180"/>
    </xf>
    <xf numFmtId="0" fontId="25" fillId="55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tabSelected="1" view="pageBreakPreview" zoomScale="40" zoomScaleNormal="70" zoomScaleSheetLayoutView="40" zoomScalePageLayoutView="0" workbookViewId="0" topLeftCell="A1">
      <selection activeCell="O17" sqref="O17"/>
    </sheetView>
  </sheetViews>
  <sheetFormatPr defaultColWidth="9.16015625" defaultRowHeight="12.75"/>
  <cols>
    <col min="1" max="1" width="21.33203125" style="59" customWidth="1"/>
    <col min="2" max="2" width="20.33203125" style="60" customWidth="1"/>
    <col min="3" max="3" width="79.33203125" style="60" customWidth="1"/>
    <col min="4" max="4" width="29.83203125" style="60" customWidth="1"/>
    <col min="5" max="5" width="30" style="60" customWidth="1"/>
    <col min="6" max="6" width="27.16015625" style="60" customWidth="1"/>
    <col min="7" max="7" width="6.16015625" style="45" bestFit="1" customWidth="1"/>
    <col min="8" max="8" width="17" style="59" customWidth="1"/>
    <col min="9" max="16384" width="9.16015625" style="59" customWidth="1"/>
  </cols>
  <sheetData>
    <row r="1" spans="2:13" s="49" customFormat="1" ht="25.5">
      <c r="B1" s="50"/>
      <c r="C1" s="51"/>
      <c r="D1" s="77" t="s">
        <v>38</v>
      </c>
      <c r="E1" s="77"/>
      <c r="F1" s="77"/>
      <c r="G1" s="92">
        <v>85</v>
      </c>
      <c r="H1" s="54"/>
      <c r="I1" s="55"/>
      <c r="J1" s="55"/>
      <c r="K1" s="55"/>
      <c r="L1" s="55"/>
      <c r="M1" s="55"/>
    </row>
    <row r="2" spans="2:13" s="49" customFormat="1" ht="25.5">
      <c r="B2" s="50"/>
      <c r="C2" s="51"/>
      <c r="D2" s="80" t="s">
        <v>56</v>
      </c>
      <c r="E2" s="80"/>
      <c r="F2" s="80"/>
      <c r="G2" s="92"/>
      <c r="H2" s="54"/>
      <c r="I2" s="55"/>
      <c r="J2" s="55"/>
      <c r="K2" s="55"/>
      <c r="L2" s="55"/>
      <c r="M2" s="55"/>
    </row>
    <row r="3" spans="2:13" s="49" customFormat="1" ht="25.5">
      <c r="B3" s="50"/>
      <c r="C3" s="51"/>
      <c r="D3" s="80" t="s">
        <v>58</v>
      </c>
      <c r="E3" s="80"/>
      <c r="F3" s="80"/>
      <c r="G3" s="92"/>
      <c r="H3" s="54"/>
      <c r="I3" s="55"/>
      <c r="J3" s="55"/>
      <c r="K3" s="55"/>
      <c r="L3" s="55"/>
      <c r="M3" s="55"/>
    </row>
    <row r="4" spans="2:13" s="49" customFormat="1" ht="25.5">
      <c r="B4" s="50"/>
      <c r="C4" s="51"/>
      <c r="D4" s="80" t="s">
        <v>55</v>
      </c>
      <c r="E4" s="80"/>
      <c r="F4" s="80"/>
      <c r="G4" s="92"/>
      <c r="H4" s="54"/>
      <c r="I4" s="55"/>
      <c r="J4" s="55"/>
      <c r="K4" s="55"/>
      <c r="L4" s="55"/>
      <c r="M4" s="55"/>
    </row>
    <row r="5" spans="2:13" s="49" customFormat="1" ht="25.5">
      <c r="B5" s="50"/>
      <c r="C5" s="51"/>
      <c r="D5" s="80" t="s">
        <v>57</v>
      </c>
      <c r="E5" s="80"/>
      <c r="F5" s="80"/>
      <c r="G5" s="92"/>
      <c r="H5" s="54"/>
      <c r="I5" s="55"/>
      <c r="J5" s="55"/>
      <c r="K5" s="55"/>
      <c r="L5" s="55"/>
      <c r="M5" s="55"/>
    </row>
    <row r="6" spans="2:13" s="49" customFormat="1" ht="25.5">
      <c r="B6" s="50"/>
      <c r="C6" s="51"/>
      <c r="D6" s="52"/>
      <c r="E6" s="52"/>
      <c r="F6" s="52"/>
      <c r="G6" s="92"/>
      <c r="H6" s="54"/>
      <c r="I6" s="55"/>
      <c r="J6" s="55"/>
      <c r="K6" s="55"/>
      <c r="L6" s="55"/>
      <c r="M6" s="55"/>
    </row>
    <row r="7" spans="2:13" s="2" customFormat="1" ht="27.75">
      <c r="B7" s="1"/>
      <c r="C7" s="14"/>
      <c r="D7" s="33"/>
      <c r="E7" s="34"/>
      <c r="F7" s="34"/>
      <c r="G7" s="92"/>
      <c r="H7" s="56"/>
      <c r="I7" s="57"/>
      <c r="J7" s="57"/>
      <c r="K7" s="57"/>
      <c r="L7" s="57"/>
      <c r="M7" s="57"/>
    </row>
    <row r="8" spans="1:13" ht="36.75" customHeight="1">
      <c r="A8" s="83" t="s">
        <v>21</v>
      </c>
      <c r="B8" s="83"/>
      <c r="C8" s="83"/>
      <c r="D8" s="83"/>
      <c r="E8" s="83"/>
      <c r="F8" s="83"/>
      <c r="G8" s="92"/>
      <c r="H8" s="56"/>
      <c r="I8" s="96"/>
      <c r="J8" s="96"/>
      <c r="K8" s="96"/>
      <c r="L8" s="96"/>
      <c r="M8" s="96"/>
    </row>
    <row r="9" spans="1:13" ht="24.75" customHeight="1">
      <c r="A9" s="99" t="s">
        <v>39</v>
      </c>
      <c r="B9" s="99"/>
      <c r="C9" s="99"/>
      <c r="D9" s="99"/>
      <c r="E9" s="99"/>
      <c r="F9" s="99"/>
      <c r="G9" s="92"/>
      <c r="H9" s="56"/>
      <c r="I9" s="58"/>
      <c r="J9" s="58"/>
      <c r="K9" s="58"/>
      <c r="L9" s="58"/>
      <c r="M9" s="58"/>
    </row>
    <row r="10" spans="1:13" ht="10.5" customHeight="1">
      <c r="A10" s="31"/>
      <c r="B10" s="31"/>
      <c r="C10" s="31"/>
      <c r="D10" s="31"/>
      <c r="E10" s="31"/>
      <c r="F10" s="31"/>
      <c r="G10" s="92"/>
      <c r="H10" s="56"/>
      <c r="I10" s="58"/>
      <c r="J10" s="58"/>
      <c r="K10" s="58"/>
      <c r="L10" s="58"/>
      <c r="M10" s="58"/>
    </row>
    <row r="11" spans="1:13" ht="18" customHeight="1">
      <c r="A11" s="91"/>
      <c r="B11" s="91"/>
      <c r="C11" s="90">
        <v>18531000000</v>
      </c>
      <c r="D11" s="90"/>
      <c r="E11" s="31"/>
      <c r="F11" s="31"/>
      <c r="G11" s="92"/>
      <c r="H11" s="56"/>
      <c r="I11" s="58"/>
      <c r="J11" s="58"/>
      <c r="K11" s="58"/>
      <c r="L11" s="58"/>
      <c r="M11" s="58"/>
    </row>
    <row r="12" spans="2:8" ht="21.75" customHeight="1">
      <c r="B12" s="59"/>
      <c r="C12" s="95" t="s">
        <v>22</v>
      </c>
      <c r="D12" s="95"/>
      <c r="E12" s="15"/>
      <c r="F12" s="15"/>
      <c r="G12" s="92"/>
      <c r="H12" s="56"/>
    </row>
    <row r="13" spans="2:8" ht="21.75" customHeight="1">
      <c r="B13" s="59"/>
      <c r="C13" s="15"/>
      <c r="D13" s="15"/>
      <c r="E13" s="15"/>
      <c r="F13" s="44" t="s">
        <v>24</v>
      </c>
      <c r="G13" s="92"/>
      <c r="H13" s="56"/>
    </row>
    <row r="14" spans="1:7" s="5" customFormat="1" ht="30" customHeight="1">
      <c r="A14" s="97" t="s">
        <v>11</v>
      </c>
      <c r="B14" s="97" t="s">
        <v>12</v>
      </c>
      <c r="C14" s="82" t="s">
        <v>5</v>
      </c>
      <c r="D14" s="82" t="s">
        <v>0</v>
      </c>
      <c r="E14" s="82"/>
      <c r="F14" s="82"/>
      <c r="G14" s="92"/>
    </row>
    <row r="15" spans="1:7" s="5" customFormat="1" ht="16.5" customHeight="1">
      <c r="A15" s="97"/>
      <c r="B15" s="97"/>
      <c r="C15" s="82"/>
      <c r="D15" s="82" t="s">
        <v>1</v>
      </c>
      <c r="E15" s="98" t="s">
        <v>2</v>
      </c>
      <c r="F15" s="98" t="s">
        <v>3</v>
      </c>
      <c r="G15" s="92"/>
    </row>
    <row r="16" spans="1:7" s="5" customFormat="1" ht="20.25" customHeight="1">
      <c r="A16" s="97"/>
      <c r="B16" s="97"/>
      <c r="C16" s="82"/>
      <c r="D16" s="82"/>
      <c r="E16" s="98"/>
      <c r="F16" s="98"/>
      <c r="G16" s="92"/>
    </row>
    <row r="17" spans="1:7" s="5" customFormat="1" ht="30" customHeight="1">
      <c r="A17" s="97"/>
      <c r="B17" s="97"/>
      <c r="C17" s="82"/>
      <c r="D17" s="82"/>
      <c r="E17" s="98"/>
      <c r="F17" s="98"/>
      <c r="G17" s="92"/>
    </row>
    <row r="18" spans="1:7" s="30" customFormat="1" ht="18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92"/>
    </row>
    <row r="19" spans="1:7" s="7" customFormat="1" ht="46.5" customHeight="1">
      <c r="A19" s="53" t="s">
        <v>34</v>
      </c>
      <c r="B19" s="19"/>
      <c r="C19" s="66" t="s">
        <v>31</v>
      </c>
      <c r="D19" s="35">
        <f>D20</f>
        <v>100000</v>
      </c>
      <c r="E19" s="35">
        <f aca="true" t="shared" si="0" ref="D19:F20">E20</f>
        <v>100000</v>
      </c>
      <c r="F19" s="35">
        <f t="shared" si="0"/>
        <v>0</v>
      </c>
      <c r="G19" s="92"/>
    </row>
    <row r="20" spans="1:7" s="7" customFormat="1" ht="43.5" customHeight="1">
      <c r="A20" s="47">
        <v>8340</v>
      </c>
      <c r="B20" s="47" t="s">
        <v>13</v>
      </c>
      <c r="C20" s="67" t="s">
        <v>14</v>
      </c>
      <c r="D20" s="35">
        <f t="shared" si="0"/>
        <v>100000</v>
      </c>
      <c r="E20" s="35">
        <f t="shared" si="0"/>
        <v>100000</v>
      </c>
      <c r="F20" s="35">
        <f t="shared" si="0"/>
        <v>0</v>
      </c>
      <c r="G20" s="92"/>
    </row>
    <row r="21" spans="1:7" s="7" customFormat="1" ht="99" customHeight="1">
      <c r="A21" s="22"/>
      <c r="B21" s="19"/>
      <c r="C21" s="68" t="s">
        <v>40</v>
      </c>
      <c r="D21" s="38">
        <f>D22</f>
        <v>100000</v>
      </c>
      <c r="E21" s="38">
        <f>E22</f>
        <v>100000</v>
      </c>
      <c r="F21" s="38">
        <f>F22</f>
        <v>0</v>
      </c>
      <c r="G21" s="92"/>
    </row>
    <row r="22" spans="1:7" s="7" customFormat="1" ht="42" customHeight="1">
      <c r="A22" s="22"/>
      <c r="B22" s="19"/>
      <c r="C22" s="69" t="s">
        <v>7</v>
      </c>
      <c r="D22" s="75">
        <f>SUM(E22:F22)</f>
        <v>100000</v>
      </c>
      <c r="E22" s="75">
        <v>100000</v>
      </c>
      <c r="F22" s="75">
        <v>0</v>
      </c>
      <c r="G22" s="92"/>
    </row>
    <row r="23" spans="1:7" s="7" customFormat="1" ht="48.75" customHeight="1">
      <c r="A23" s="53" t="s">
        <v>33</v>
      </c>
      <c r="B23" s="19"/>
      <c r="C23" s="67" t="s">
        <v>32</v>
      </c>
      <c r="D23" s="37">
        <f>D24</f>
        <v>532100</v>
      </c>
      <c r="E23" s="37">
        <f>E24</f>
        <v>395000</v>
      </c>
      <c r="F23" s="37">
        <f>F24</f>
        <v>137100</v>
      </c>
      <c r="G23" s="94">
        <v>86</v>
      </c>
    </row>
    <row r="24" spans="1:7" s="8" customFormat="1" ht="45.75" customHeight="1">
      <c r="A24" s="47">
        <v>8340</v>
      </c>
      <c r="B24" s="47" t="s">
        <v>13</v>
      </c>
      <c r="C24" s="67" t="s">
        <v>14</v>
      </c>
      <c r="D24" s="37">
        <f>D25+D28+D32+D34+D36</f>
        <v>532100</v>
      </c>
      <c r="E24" s="37">
        <f>E25+E28+E32+E34+E36</f>
        <v>395000</v>
      </c>
      <c r="F24" s="37">
        <f>F25+F28+F32+F34</f>
        <v>137100</v>
      </c>
      <c r="G24" s="94"/>
    </row>
    <row r="25" spans="1:7" s="8" customFormat="1" ht="87">
      <c r="A25" s="20"/>
      <c r="B25" s="21"/>
      <c r="C25" s="68" t="s">
        <v>40</v>
      </c>
      <c r="D25" s="38">
        <f>D26+D27</f>
        <v>60000</v>
      </c>
      <c r="E25" s="38">
        <f>E26+E27</f>
        <v>60000</v>
      </c>
      <c r="F25" s="38">
        <f>F26+F27</f>
        <v>0</v>
      </c>
      <c r="G25" s="94"/>
    </row>
    <row r="26" spans="1:7" s="8" customFormat="1" ht="57.75" customHeight="1">
      <c r="A26" s="20"/>
      <c r="B26" s="21"/>
      <c r="C26" s="69" t="s">
        <v>15</v>
      </c>
      <c r="D26" s="41">
        <f>SUM(E26:F26)</f>
        <v>10000</v>
      </c>
      <c r="E26" s="41">
        <v>10000</v>
      </c>
      <c r="F26" s="41">
        <v>0</v>
      </c>
      <c r="G26" s="94"/>
    </row>
    <row r="27" spans="1:7" s="8" customFormat="1" ht="61.5" customHeight="1">
      <c r="A27" s="20"/>
      <c r="B27" s="21"/>
      <c r="C27" s="69" t="s">
        <v>30</v>
      </c>
      <c r="D27" s="41">
        <f>SUM(E27:F27)</f>
        <v>50000</v>
      </c>
      <c r="E27" s="41">
        <v>50000</v>
      </c>
      <c r="F27" s="42">
        <v>0</v>
      </c>
      <c r="G27" s="94"/>
    </row>
    <row r="28" spans="1:7" s="8" customFormat="1" ht="210">
      <c r="A28" s="20"/>
      <c r="B28" s="21"/>
      <c r="C28" s="68" t="s">
        <v>46</v>
      </c>
      <c r="D28" s="39">
        <f>D29+D30+D31</f>
        <v>287100</v>
      </c>
      <c r="E28" s="39">
        <f>E29+E30+E31</f>
        <v>250000</v>
      </c>
      <c r="F28" s="39">
        <f>F30+F29+F31</f>
        <v>37100</v>
      </c>
      <c r="G28" s="94"/>
    </row>
    <row r="29" spans="1:7" s="8" customFormat="1" ht="47.25" customHeight="1">
      <c r="A29" s="20"/>
      <c r="B29" s="21"/>
      <c r="C29" s="69" t="s">
        <v>17</v>
      </c>
      <c r="D29" s="43">
        <f>SUM(E29:F29)</f>
        <v>150000</v>
      </c>
      <c r="E29" s="41">
        <v>150000</v>
      </c>
      <c r="F29" s="40">
        <v>0</v>
      </c>
      <c r="G29" s="94"/>
    </row>
    <row r="30" spans="1:7" s="8" customFormat="1" ht="42" customHeight="1">
      <c r="A30" s="20"/>
      <c r="B30" s="21"/>
      <c r="C30" s="69" t="s">
        <v>6</v>
      </c>
      <c r="D30" s="41">
        <f>E30+F30</f>
        <v>100000</v>
      </c>
      <c r="E30" s="41">
        <v>100000</v>
      </c>
      <c r="F30" s="41">
        <v>0</v>
      </c>
      <c r="G30" s="94"/>
    </row>
    <row r="31" spans="1:7" s="8" customFormat="1" ht="36">
      <c r="A31" s="20"/>
      <c r="B31" s="21"/>
      <c r="C31" s="69" t="s">
        <v>20</v>
      </c>
      <c r="D31" s="41">
        <f>E31+F31</f>
        <v>37100</v>
      </c>
      <c r="E31" s="41">
        <v>0</v>
      </c>
      <c r="F31" s="41">
        <v>37100</v>
      </c>
      <c r="G31" s="94"/>
    </row>
    <row r="32" spans="1:7" s="8" customFormat="1" ht="34.5">
      <c r="A32" s="20"/>
      <c r="B32" s="21"/>
      <c r="C32" s="68" t="s">
        <v>10</v>
      </c>
      <c r="D32" s="38">
        <f>D33</f>
        <v>100000</v>
      </c>
      <c r="E32" s="38">
        <f>E33</f>
        <v>0</v>
      </c>
      <c r="F32" s="38">
        <f>F33</f>
        <v>100000</v>
      </c>
      <c r="G32" s="94"/>
    </row>
    <row r="33" spans="1:7" s="8" customFormat="1" ht="87" customHeight="1">
      <c r="A33" s="20"/>
      <c r="B33" s="21"/>
      <c r="C33" s="69" t="s">
        <v>54</v>
      </c>
      <c r="D33" s="41">
        <f>E33+F33</f>
        <v>100000</v>
      </c>
      <c r="E33" s="41">
        <v>0</v>
      </c>
      <c r="F33" s="41">
        <v>100000</v>
      </c>
      <c r="G33" s="94">
        <v>87</v>
      </c>
    </row>
    <row r="34" spans="1:7" s="8" customFormat="1" ht="99.75" customHeight="1">
      <c r="A34" s="20"/>
      <c r="B34" s="21"/>
      <c r="C34" s="68" t="s">
        <v>8</v>
      </c>
      <c r="D34" s="38">
        <f>D35</f>
        <v>65000</v>
      </c>
      <c r="E34" s="38">
        <f>E35</f>
        <v>65000</v>
      </c>
      <c r="F34" s="38">
        <f>F35</f>
        <v>0</v>
      </c>
      <c r="G34" s="94"/>
    </row>
    <row r="35" spans="1:7" s="8" customFormat="1" ht="90">
      <c r="A35" s="20"/>
      <c r="B35" s="21"/>
      <c r="C35" s="69" t="s">
        <v>9</v>
      </c>
      <c r="D35" s="41">
        <f>SUM(E35:F35)</f>
        <v>65000</v>
      </c>
      <c r="E35" s="41">
        <v>65000</v>
      </c>
      <c r="F35" s="41">
        <v>0</v>
      </c>
      <c r="G35" s="94"/>
    </row>
    <row r="36" spans="1:7" s="8" customFormat="1" ht="105">
      <c r="A36" s="20"/>
      <c r="B36" s="21"/>
      <c r="C36" s="68" t="s">
        <v>45</v>
      </c>
      <c r="D36" s="38">
        <f>E36+F36</f>
        <v>20000</v>
      </c>
      <c r="E36" s="38">
        <f>E37</f>
        <v>20000</v>
      </c>
      <c r="F36" s="38">
        <v>0</v>
      </c>
      <c r="G36" s="94"/>
    </row>
    <row r="37" spans="1:7" s="8" customFormat="1" ht="72">
      <c r="A37" s="20"/>
      <c r="B37" s="21"/>
      <c r="C37" s="70" t="s">
        <v>53</v>
      </c>
      <c r="D37" s="41">
        <f>E37+F37</f>
        <v>20000</v>
      </c>
      <c r="E37" s="41">
        <v>20000</v>
      </c>
      <c r="F37" s="41">
        <v>0</v>
      </c>
      <c r="G37" s="94"/>
    </row>
    <row r="38" spans="1:7" s="7" customFormat="1" ht="63" customHeight="1">
      <c r="A38" s="53" t="s">
        <v>36</v>
      </c>
      <c r="B38" s="19"/>
      <c r="C38" s="67" t="s">
        <v>47</v>
      </c>
      <c r="D38" s="48">
        <f>D39</f>
        <v>2323000</v>
      </c>
      <c r="E38" s="48">
        <f>E39</f>
        <v>1223000</v>
      </c>
      <c r="F38" s="48">
        <f>F39</f>
        <v>1100000</v>
      </c>
      <c r="G38" s="94"/>
    </row>
    <row r="39" spans="1:7" s="7" customFormat="1" ht="47.25" customHeight="1">
      <c r="A39" s="47">
        <v>8340</v>
      </c>
      <c r="B39" s="47" t="s">
        <v>13</v>
      </c>
      <c r="C39" s="67" t="s">
        <v>14</v>
      </c>
      <c r="D39" s="37">
        <f>D40+D44+D47+D42+D51</f>
        <v>2323000</v>
      </c>
      <c r="E39" s="37">
        <f>E40+E44+E47+E42+E51</f>
        <v>1223000</v>
      </c>
      <c r="F39" s="37">
        <f>F40+F44+F47+F42+F51</f>
        <v>1100000</v>
      </c>
      <c r="G39" s="94"/>
    </row>
    <row r="40" spans="1:7" s="7" customFormat="1" ht="102" customHeight="1">
      <c r="A40" s="22"/>
      <c r="B40" s="19"/>
      <c r="C40" s="68" t="s">
        <v>44</v>
      </c>
      <c r="D40" s="39">
        <f>D41</f>
        <v>400000</v>
      </c>
      <c r="E40" s="39">
        <f>E41</f>
        <v>400000</v>
      </c>
      <c r="F40" s="39">
        <f>F41</f>
        <v>0</v>
      </c>
      <c r="G40" s="94"/>
    </row>
    <row r="41" spans="1:7" s="7" customFormat="1" ht="66" customHeight="1">
      <c r="A41" s="22"/>
      <c r="B41" s="19"/>
      <c r="C41" s="71" t="s">
        <v>43</v>
      </c>
      <c r="D41" s="41">
        <f>SUM(E41:F41)</f>
        <v>400000</v>
      </c>
      <c r="E41" s="41">
        <v>400000</v>
      </c>
      <c r="F41" s="41">
        <v>0</v>
      </c>
      <c r="G41" s="94"/>
    </row>
    <row r="42" spans="1:7" s="7" customFormat="1" ht="81" customHeight="1">
      <c r="A42" s="22"/>
      <c r="B42" s="19"/>
      <c r="C42" s="72" t="s">
        <v>26</v>
      </c>
      <c r="D42" s="39">
        <f>D43</f>
        <v>400000</v>
      </c>
      <c r="E42" s="39">
        <f>E43</f>
        <v>400000</v>
      </c>
      <c r="F42" s="39">
        <f>F43</f>
        <v>0</v>
      </c>
      <c r="G42" s="94"/>
    </row>
    <row r="43" spans="1:7" s="7" customFormat="1" ht="47.25" customHeight="1">
      <c r="A43" s="22"/>
      <c r="B43" s="19"/>
      <c r="C43" s="70" t="s">
        <v>42</v>
      </c>
      <c r="D43" s="41">
        <f>SUM(E43:F43)</f>
        <v>400000</v>
      </c>
      <c r="E43" s="41">
        <v>400000</v>
      </c>
      <c r="F43" s="41"/>
      <c r="G43" s="94"/>
    </row>
    <row r="44" spans="1:7" s="7" customFormat="1" ht="39" customHeight="1">
      <c r="A44" s="22"/>
      <c r="B44" s="19"/>
      <c r="C44" s="68" t="s">
        <v>25</v>
      </c>
      <c r="D44" s="39">
        <f>D45+D46</f>
        <v>800000</v>
      </c>
      <c r="E44" s="39">
        <f>E45+E46</f>
        <v>0</v>
      </c>
      <c r="F44" s="39">
        <f>F45+F46</f>
        <v>800000</v>
      </c>
      <c r="G44" s="94"/>
    </row>
    <row r="45" spans="1:7" s="7" customFormat="1" ht="54">
      <c r="A45" s="22"/>
      <c r="B45" s="19"/>
      <c r="C45" s="73" t="s">
        <v>18</v>
      </c>
      <c r="D45" s="41">
        <f>SUM(E45:F45)</f>
        <v>400000</v>
      </c>
      <c r="E45" s="41">
        <v>0</v>
      </c>
      <c r="F45" s="41">
        <v>400000</v>
      </c>
      <c r="G45" s="94"/>
    </row>
    <row r="46" spans="1:7" s="7" customFormat="1" ht="40.5" customHeight="1">
      <c r="A46" s="22"/>
      <c r="B46" s="19"/>
      <c r="C46" s="73" t="s">
        <v>19</v>
      </c>
      <c r="D46" s="41">
        <f>SUM(E46:F46)</f>
        <v>400000</v>
      </c>
      <c r="E46" s="41">
        <v>0</v>
      </c>
      <c r="F46" s="41">
        <v>400000</v>
      </c>
      <c r="G46" s="94"/>
    </row>
    <row r="47" spans="1:7" s="7" customFormat="1" ht="87">
      <c r="A47" s="22"/>
      <c r="B47" s="19"/>
      <c r="C47" s="68" t="s">
        <v>48</v>
      </c>
      <c r="D47" s="39">
        <f>D48+D49+D50</f>
        <v>423000</v>
      </c>
      <c r="E47" s="39">
        <f>E48+E49+E50</f>
        <v>423000</v>
      </c>
      <c r="F47" s="39">
        <f>F48+F49+F50</f>
        <v>0</v>
      </c>
      <c r="G47" s="94"/>
    </row>
    <row r="48" spans="1:7" s="7" customFormat="1" ht="76.5" customHeight="1">
      <c r="A48" s="22"/>
      <c r="B48" s="19"/>
      <c r="C48" s="69" t="s">
        <v>27</v>
      </c>
      <c r="D48" s="41">
        <f>SUM(E48:F48)</f>
        <v>200000</v>
      </c>
      <c r="E48" s="41">
        <v>200000</v>
      </c>
      <c r="F48" s="41">
        <v>0</v>
      </c>
      <c r="G48" s="94"/>
    </row>
    <row r="49" spans="1:7" s="7" customFormat="1" ht="81" customHeight="1">
      <c r="A49" s="22"/>
      <c r="B49" s="19"/>
      <c r="C49" s="69" t="s">
        <v>28</v>
      </c>
      <c r="D49" s="41">
        <f>SUM(E49:F49)</f>
        <v>200000</v>
      </c>
      <c r="E49" s="41">
        <v>200000</v>
      </c>
      <c r="F49" s="41">
        <v>0</v>
      </c>
      <c r="G49" s="94"/>
    </row>
    <row r="50" spans="1:7" s="7" customFormat="1" ht="61.5" customHeight="1">
      <c r="A50" s="22"/>
      <c r="B50" s="19"/>
      <c r="C50" s="69" t="s">
        <v>29</v>
      </c>
      <c r="D50" s="41">
        <f>SUM(E50:F50)</f>
        <v>23000</v>
      </c>
      <c r="E50" s="41">
        <v>23000</v>
      </c>
      <c r="F50" s="41">
        <v>0</v>
      </c>
      <c r="G50" s="94"/>
    </row>
    <row r="51" spans="1:7" s="7" customFormat="1" ht="98.25" customHeight="1">
      <c r="A51" s="22"/>
      <c r="B51" s="19"/>
      <c r="C51" s="68" t="s">
        <v>49</v>
      </c>
      <c r="D51" s="76">
        <f>E51+F51</f>
        <v>300000</v>
      </c>
      <c r="E51" s="76">
        <f>E52</f>
        <v>0</v>
      </c>
      <c r="F51" s="76">
        <f>F52</f>
        <v>300000</v>
      </c>
      <c r="G51" s="94"/>
    </row>
    <row r="52" spans="1:7" s="7" customFormat="1" ht="90.75" customHeight="1">
      <c r="A52" s="22"/>
      <c r="B52" s="19"/>
      <c r="C52" s="69" t="s">
        <v>41</v>
      </c>
      <c r="D52" s="41">
        <f>E52+F52</f>
        <v>300000</v>
      </c>
      <c r="E52" s="41">
        <v>0</v>
      </c>
      <c r="F52" s="41">
        <v>300000</v>
      </c>
      <c r="G52" s="94"/>
    </row>
    <row r="53" spans="1:7" s="7" customFormat="1" ht="67.5" customHeight="1">
      <c r="A53" s="53">
        <v>3700000</v>
      </c>
      <c r="B53" s="19"/>
      <c r="C53" s="67" t="s">
        <v>35</v>
      </c>
      <c r="D53" s="37">
        <f>D54</f>
        <v>190000</v>
      </c>
      <c r="E53" s="37">
        <f>E54</f>
        <v>140000</v>
      </c>
      <c r="F53" s="37">
        <f>F54</f>
        <v>50000</v>
      </c>
      <c r="G53" s="94"/>
    </row>
    <row r="54" spans="1:7" s="7" customFormat="1" ht="44.25" customHeight="1">
      <c r="A54" s="47">
        <v>8340</v>
      </c>
      <c r="B54" s="47" t="s">
        <v>13</v>
      </c>
      <c r="C54" s="67" t="s">
        <v>14</v>
      </c>
      <c r="D54" s="35">
        <f>D55+D59</f>
        <v>190000</v>
      </c>
      <c r="E54" s="35">
        <f>E55+E59</f>
        <v>140000</v>
      </c>
      <c r="F54" s="35">
        <f>F55+F59</f>
        <v>50000</v>
      </c>
      <c r="G54" s="94"/>
    </row>
    <row r="55" spans="1:7" s="7" customFormat="1" ht="108" customHeight="1">
      <c r="A55" s="22"/>
      <c r="B55" s="19"/>
      <c r="C55" s="68" t="s">
        <v>40</v>
      </c>
      <c r="D55" s="38">
        <f>D56+D57+D58</f>
        <v>140000</v>
      </c>
      <c r="E55" s="38">
        <f>E56+E57+E58</f>
        <v>140000</v>
      </c>
      <c r="F55" s="38">
        <f>F56+F57+F58</f>
        <v>0</v>
      </c>
      <c r="G55" s="88">
        <v>89</v>
      </c>
    </row>
    <row r="56" spans="1:7" s="7" customFormat="1" ht="39.75" customHeight="1">
      <c r="A56" s="22"/>
      <c r="B56" s="19"/>
      <c r="C56" s="69" t="s">
        <v>16</v>
      </c>
      <c r="D56" s="43">
        <f>SUM(E56:F56)</f>
        <v>46000</v>
      </c>
      <c r="E56" s="43">
        <v>46000</v>
      </c>
      <c r="F56" s="43">
        <v>0</v>
      </c>
      <c r="G56" s="88"/>
    </row>
    <row r="57" spans="1:7" s="7" customFormat="1" ht="43.5" customHeight="1">
      <c r="A57" s="22"/>
      <c r="B57" s="19"/>
      <c r="C57" s="70" t="s">
        <v>15</v>
      </c>
      <c r="D57" s="43">
        <f>E57+F57</f>
        <v>45000</v>
      </c>
      <c r="E57" s="43">
        <v>45000</v>
      </c>
      <c r="F57" s="43">
        <v>0</v>
      </c>
      <c r="G57" s="88"/>
    </row>
    <row r="58" spans="1:7" s="7" customFormat="1" ht="54">
      <c r="A58" s="47"/>
      <c r="B58" s="47"/>
      <c r="C58" s="69" t="s">
        <v>30</v>
      </c>
      <c r="D58" s="43">
        <f>SUM(E58:F58)</f>
        <v>49000</v>
      </c>
      <c r="E58" s="41">
        <v>49000</v>
      </c>
      <c r="F58" s="41">
        <v>0</v>
      </c>
      <c r="G58" s="88"/>
    </row>
    <row r="59" spans="1:7" s="7" customFormat="1" ht="54.75" customHeight="1">
      <c r="A59" s="47"/>
      <c r="B59" s="47"/>
      <c r="C59" s="68" t="s">
        <v>50</v>
      </c>
      <c r="D59" s="76">
        <f>E59+F59</f>
        <v>50000</v>
      </c>
      <c r="E59" s="76">
        <f>E60</f>
        <v>0</v>
      </c>
      <c r="F59" s="76">
        <f>F60</f>
        <v>50000</v>
      </c>
      <c r="G59" s="88"/>
    </row>
    <row r="60" spans="1:7" s="7" customFormat="1" ht="70.5" customHeight="1">
      <c r="A60" s="47"/>
      <c r="B60" s="47"/>
      <c r="C60" s="69" t="s">
        <v>51</v>
      </c>
      <c r="D60" s="43">
        <f>E60+F60</f>
        <v>50000</v>
      </c>
      <c r="E60" s="41">
        <v>0</v>
      </c>
      <c r="F60" s="41">
        <v>50000</v>
      </c>
      <c r="G60" s="88"/>
    </row>
    <row r="61" spans="1:7" s="7" customFormat="1" ht="43.5" customHeight="1">
      <c r="A61" s="22"/>
      <c r="B61" s="19"/>
      <c r="C61" s="74" t="s">
        <v>4</v>
      </c>
      <c r="D61" s="36">
        <f>D19+D23+D38+D53</f>
        <v>3145100</v>
      </c>
      <c r="E61" s="36">
        <f>E19+E23+E38+E53</f>
        <v>1858000</v>
      </c>
      <c r="F61" s="36">
        <f>F19+F23+F38+F53</f>
        <v>1287100</v>
      </c>
      <c r="G61" s="88"/>
    </row>
    <row r="62" spans="2:7" s="7" customFormat="1" ht="24" customHeight="1">
      <c r="B62" s="6"/>
      <c r="C62" s="16"/>
      <c r="D62" s="17"/>
      <c r="E62" s="17"/>
      <c r="F62" s="17"/>
      <c r="G62" s="88"/>
    </row>
    <row r="63" spans="2:7" s="7" customFormat="1" ht="24" customHeight="1">
      <c r="B63" s="6"/>
      <c r="C63" s="16"/>
      <c r="D63" s="17"/>
      <c r="E63" s="17"/>
      <c r="F63" s="17"/>
      <c r="G63" s="88"/>
    </row>
    <row r="64" spans="2:7" s="7" customFormat="1" ht="24.75" customHeight="1">
      <c r="B64" s="6"/>
      <c r="C64" s="16"/>
      <c r="D64" s="17"/>
      <c r="E64" s="17"/>
      <c r="F64" s="17"/>
      <c r="G64" s="88"/>
    </row>
    <row r="65" spans="1:7" s="7" customFormat="1" ht="24.75" customHeight="1">
      <c r="A65" s="86" t="s">
        <v>23</v>
      </c>
      <c r="B65" s="86"/>
      <c r="C65" s="86"/>
      <c r="D65" s="17"/>
      <c r="E65" s="81" t="s">
        <v>37</v>
      </c>
      <c r="F65" s="81"/>
      <c r="G65" s="88"/>
    </row>
    <row r="66" spans="2:7" s="7" customFormat="1" ht="24.75" customHeight="1">
      <c r="B66" s="6"/>
      <c r="C66" s="16"/>
      <c r="D66" s="17"/>
      <c r="E66" s="17"/>
      <c r="F66" s="17"/>
      <c r="G66" s="88"/>
    </row>
    <row r="67" spans="1:7" s="7" customFormat="1" ht="24.75" customHeight="1">
      <c r="A67" s="85" t="s">
        <v>52</v>
      </c>
      <c r="B67" s="85"/>
      <c r="C67" s="85"/>
      <c r="D67" s="17"/>
      <c r="E67" s="17"/>
      <c r="F67" s="17"/>
      <c r="G67" s="88"/>
    </row>
    <row r="68" spans="1:7" s="28" customFormat="1" ht="32.25" customHeight="1">
      <c r="A68" s="87"/>
      <c r="B68" s="87"/>
      <c r="C68" s="87"/>
      <c r="D68" s="27"/>
      <c r="F68" s="32"/>
      <c r="G68" s="88"/>
    </row>
    <row r="69" spans="2:9" s="18" customFormat="1" ht="15" customHeight="1">
      <c r="B69" s="24"/>
      <c r="C69" s="23"/>
      <c r="D69" s="26"/>
      <c r="E69" s="26"/>
      <c r="F69" s="26"/>
      <c r="G69" s="46"/>
      <c r="H69" s="93"/>
      <c r="I69" s="93"/>
    </row>
    <row r="70" spans="1:10" s="7" customFormat="1" ht="33" customHeight="1">
      <c r="A70" s="85"/>
      <c r="B70" s="85"/>
      <c r="C70" s="85"/>
      <c r="D70" s="17"/>
      <c r="E70" s="17"/>
      <c r="F70" s="17"/>
      <c r="G70" s="46"/>
      <c r="H70" s="17"/>
      <c r="I70" s="17"/>
      <c r="J70" s="18"/>
    </row>
    <row r="71" spans="1:7" s="7" customFormat="1" ht="33" customHeight="1">
      <c r="A71" s="84"/>
      <c r="B71" s="84"/>
      <c r="C71" s="84"/>
      <c r="D71" s="17"/>
      <c r="E71" s="17"/>
      <c r="F71" s="17"/>
      <c r="G71" s="46"/>
    </row>
    <row r="72" spans="1:7" s="7" customFormat="1" ht="17.25" customHeight="1">
      <c r="A72" s="89"/>
      <c r="B72" s="89"/>
      <c r="C72" s="25"/>
      <c r="D72" s="17"/>
      <c r="E72" s="17"/>
      <c r="F72" s="17"/>
      <c r="G72" s="46"/>
    </row>
    <row r="73" spans="3:7" ht="15.75" customHeight="1">
      <c r="C73" s="16"/>
      <c r="D73" s="17"/>
      <c r="E73" s="17"/>
      <c r="F73" s="17"/>
      <c r="G73" s="46"/>
    </row>
    <row r="74" spans="4:7" ht="26.25" customHeight="1">
      <c r="D74" s="61"/>
      <c r="E74" s="61"/>
      <c r="F74" s="61"/>
      <c r="G74" s="46"/>
    </row>
    <row r="75" spans="4:7" ht="6.75" customHeight="1">
      <c r="D75" s="61"/>
      <c r="E75" s="61"/>
      <c r="F75" s="61"/>
      <c r="G75" s="46"/>
    </row>
    <row r="76" spans="4:7" ht="26.25" customHeight="1">
      <c r="D76" s="61"/>
      <c r="E76" s="61"/>
      <c r="F76" s="61"/>
      <c r="G76" s="46"/>
    </row>
    <row r="77" spans="2:9" s="11" customFormat="1" ht="24" customHeight="1">
      <c r="B77" s="9"/>
      <c r="C77" s="78"/>
      <c r="D77" s="10"/>
      <c r="E77" s="10"/>
      <c r="F77" s="10"/>
      <c r="G77" s="46"/>
      <c r="I77" s="12"/>
    </row>
    <row r="78" spans="2:9" s="4" customFormat="1" ht="30.75" customHeight="1">
      <c r="B78" s="3"/>
      <c r="C78" s="79"/>
      <c r="D78" s="62"/>
      <c r="E78" s="62"/>
      <c r="F78" s="62"/>
      <c r="G78" s="46"/>
      <c r="I78" s="63"/>
    </row>
    <row r="79" spans="2:9" s="4" customFormat="1" ht="22.5">
      <c r="B79" s="3"/>
      <c r="C79" s="13"/>
      <c r="D79" s="13"/>
      <c r="E79" s="13"/>
      <c r="F79" s="13"/>
      <c r="G79" s="46"/>
      <c r="I79" s="63"/>
    </row>
    <row r="80" spans="2:7" s="4" customFormat="1" ht="9.75" customHeight="1">
      <c r="B80" s="3"/>
      <c r="C80" s="64"/>
      <c r="D80" s="13"/>
      <c r="E80" s="13"/>
      <c r="F80" s="13"/>
      <c r="G80" s="46"/>
    </row>
    <row r="81" spans="2:7" s="4" customFormat="1" ht="11.25" customHeight="1">
      <c r="B81" s="3"/>
      <c r="C81" s="64"/>
      <c r="D81" s="13"/>
      <c r="E81" s="13"/>
      <c r="F81" s="13"/>
      <c r="G81" s="46"/>
    </row>
    <row r="82" spans="3:7" ht="23.25" customHeight="1">
      <c r="C82" s="65"/>
      <c r="G82" s="46"/>
    </row>
    <row r="83" ht="23.25" customHeight="1">
      <c r="G83" s="46"/>
    </row>
    <row r="84" ht="23.25" customHeight="1">
      <c r="G84" s="46"/>
    </row>
    <row r="85" ht="23.25" customHeight="1">
      <c r="G85" s="46"/>
    </row>
    <row r="86" ht="23.25" customHeight="1">
      <c r="G86" s="46"/>
    </row>
    <row r="87" ht="23.25" customHeight="1">
      <c r="G87" s="46"/>
    </row>
  </sheetData>
  <sheetProtection/>
  <mergeCells count="32">
    <mergeCell ref="D3:F3"/>
    <mergeCell ref="D4:F4"/>
    <mergeCell ref="D5:F5"/>
    <mergeCell ref="G33:G37"/>
    <mergeCell ref="C12:D12"/>
    <mergeCell ref="I8:M8"/>
    <mergeCell ref="D14:F14"/>
    <mergeCell ref="A14:A17"/>
    <mergeCell ref="B14:B17"/>
    <mergeCell ref="E15:E17"/>
    <mergeCell ref="F15:F17"/>
    <mergeCell ref="A9:F9"/>
    <mergeCell ref="G55:G68"/>
    <mergeCell ref="A72:B72"/>
    <mergeCell ref="C11:D11"/>
    <mergeCell ref="A11:B11"/>
    <mergeCell ref="G1:G22"/>
    <mergeCell ref="H69:I69"/>
    <mergeCell ref="A70:C70"/>
    <mergeCell ref="G38:G45"/>
    <mergeCell ref="G46:G54"/>
    <mergeCell ref="G23:G32"/>
    <mergeCell ref="C77:C78"/>
    <mergeCell ref="D2:F2"/>
    <mergeCell ref="E65:F65"/>
    <mergeCell ref="C14:C17"/>
    <mergeCell ref="A8:F8"/>
    <mergeCell ref="D15:D17"/>
    <mergeCell ref="A71:C71"/>
    <mergeCell ref="A67:C67"/>
    <mergeCell ref="A65:C65"/>
    <mergeCell ref="A68:C68"/>
  </mergeCells>
  <printOptions horizontalCentered="1"/>
  <pageMargins left="0.3937007874015748" right="0.3937007874015748" top="1.1811023622047245" bottom="0.7480314960629921" header="0.5118110236220472" footer="0.2362204724409449"/>
  <pageSetup fitToHeight="10" fitToWidth="1" horizontalDpi="600" verticalDpi="600" orientation="landscape" paperSize="9" scale="74" r:id="rId1"/>
  <headerFooter>
    <oddFooter>&amp;R&amp;14Сторінка&amp;P
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Цибульник Неля Миколаївна</cp:lastModifiedBy>
  <cp:lastPrinted>2022-12-15T06:51:41Z</cp:lastPrinted>
  <dcterms:created xsi:type="dcterms:W3CDTF">2014-01-17T10:52:16Z</dcterms:created>
  <dcterms:modified xsi:type="dcterms:W3CDTF">2022-12-15T06:51:43Z</dcterms:modified>
  <cp:category/>
  <cp:version/>
  <cp:contentType/>
  <cp:contentStatus/>
</cp:coreProperties>
</file>