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80" windowHeight="6870" activeTab="0"/>
  </bookViews>
  <sheets>
    <sheet name="дод 5" sheetId="1" r:id="rId1"/>
  </sheets>
  <definedNames>
    <definedName name="_xlnm.Print_Titles" localSheetId="0">'дод 5'!$16:$16</definedName>
    <definedName name="_xlnm.Print_Area" localSheetId="0">'дод 5'!$A$1:$L$58</definedName>
  </definedNames>
  <calcPr fullCalcOnLoad="1"/>
</workbook>
</file>

<file path=xl/sharedStrings.xml><?xml version="1.0" encoding="utf-8"?>
<sst xmlns="http://schemas.openxmlformats.org/spreadsheetml/2006/main" count="95" uniqueCount="72">
  <si>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</si>
  <si>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</si>
  <si>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</si>
  <si>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</si>
  <si>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</si>
  <si>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</si>
  <si>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</si>
  <si>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</si>
  <si>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</si>
  <si>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</si>
  <si>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</si>
  <si>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</si>
  <si>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</si>
  <si>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</si>
  <si>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</si>
  <si>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</si>
  <si>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</si>
  <si>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</si>
  <si>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</si>
  <si>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</si>
  <si>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</si>
  <si>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</si>
  <si>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</si>
  <si>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</si>
  <si>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</si>
  <si>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</si>
  <si>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</si>
  <si>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</si>
  <si>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</si>
  <si>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</si>
  <si>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</si>
  <si>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Реконструкція (санація) самотічного каналізаційного колектора Д 400-600 мм від вул. Харківська, 30/1 по вул. Прокоф'єва до КНС-6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</si>
  <si>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</si>
  <si>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</si>
  <si>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</si>
  <si>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</si>
  <si>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</si>
  <si>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</si>
  <si>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</si>
  <si>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</si>
  <si>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Виконавець: Світлана ЛИПОВА ________</t>
  </si>
  <si>
    <t>Реконструкція - термомодернізація будівлі Піщанського будинку культури за адресою: м. Суми, с. Піщане, вул. Шкільна, 47-а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</si>
  <si>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</si>
  <si>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</si>
  <si>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</si>
  <si>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</si>
  <si>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</si>
  <si>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</si>
  <si>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</si>
  <si>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</si>
  <si>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</si>
  <si>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</si>
  <si>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</si>
  <si>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</si>
  <si>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</si>
  <si>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</si>
  <si>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</si>
  <si>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Нове будівництво водопровідної мережі до ЗДО № 9 "Світлячок" СМР за адресою:                       м. Суми, вул. Інтернаціоналістів,35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</si>
  <si>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</si>
  <si>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</si>
  <si>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</si>
  <si>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</si>
  <si>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</si>
  <si>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(зі змінами)</t>
  </si>
  <si>
    <t>до   рішення  Сумської  міської  ради</t>
  </si>
  <si>
    <t>«Про    внесення    змін   до   рішення</t>
  </si>
  <si>
    <t>від 14 грудня 2022 року № 3309 - МР</t>
  </si>
  <si>
    <t xml:space="preserve">Сумської            міської                ради  </t>
  </si>
  <si>
    <t>Додаток  5</t>
  </si>
  <si>
    <t xml:space="preserve">«Про    бюджет    Сумської     міської </t>
  </si>
  <si>
    <t xml:space="preserve">територіальної громади  на 2023 рік» </t>
  </si>
  <si>
    <t>від 25 січня  2023  року   № 3398 - 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</si>
</sst>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3" fontId="3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5" fillId="32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textRotation="180"/>
    </xf>
    <xf numFmtId="0" fontId="2" fillId="0" borderId="0" xfId="0" applyFont="1" applyFill="1" applyAlignment="1">
      <alignment horizontal="center" vertical="center" textRotation="180"/>
    </xf>
    <xf numFmtId="0" fontId="2" fillId="0" borderId="11" xfId="0" applyFont="1" applyFill="1" applyBorder="1" applyAlignment="1">
      <alignment horizontal="center" vertical="center" textRotation="180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3" fontId="5" fillId="32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5" fillId="0" borderId="0" xfId="0" applyNumberFormat="1" applyFont="1" applyFill="1" applyAlignment="1" applyProtection="1">
      <alignment horizontal="left"/>
      <protection/>
    </xf>
    <xf numFmtId="3" fontId="5" fillId="32" borderId="0" xfId="0" applyNumberFormat="1" applyFont="1" applyFill="1" applyAlignment="1">
      <alignment horizontal="center" vertical="center"/>
    </xf>
    <xf numFmtId="3" fontId="5" fillId="32" borderId="0" xfId="0" applyNumberFormat="1" applyFont="1" applyFill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Zeros="0" tabSelected="1" view="pageBreakPreview" zoomScale="60" zoomScalePageLayoutView="0" workbookViewId="0" topLeftCell="A1">
      <selection activeCell="I10" sqref="I10"/>
    </sheetView>
  </sheetViews>
  <sheetFormatPr defaultColWidth="8.8515625" defaultRowHeight="15"/>
  <cols>
    <col min="1" max="1" width="10.140625" style="1" customWidth="1"/>
    <col min="2" max="2" width="9.421875" style="1" customWidth="1"/>
    <col min="3" max="3" width="10.8515625" style="1" customWidth="1"/>
    <col min="4" max="4" width="31.421875" style="1" customWidth="1"/>
    <col min="5" max="5" width="42.140625" style="1" customWidth="1"/>
    <col min="6" max="6" width="11.8515625" style="1" customWidth="1"/>
    <col min="7" max="7" width="16.8515625" style="1" customWidth="1"/>
    <col min="8" max="8" width="17.00390625" style="44" customWidth="1"/>
    <col min="9" max="11" width="17.00390625" style="1" customWidth="1"/>
    <col min="12" max="12" width="11.8515625" style="1" customWidth="1"/>
    <col min="13" max="13" width="4.28125" style="47" customWidth="1"/>
    <col min="14" max="16384" width="8.8515625" style="1" customWidth="1"/>
  </cols>
  <sheetData>
    <row r="1" spans="7:13" ht="20.25">
      <c r="G1" s="45"/>
      <c r="H1" s="45"/>
      <c r="I1" s="59" t="s">
        <v>68</v>
      </c>
      <c r="J1" s="59"/>
      <c r="K1" s="59"/>
      <c r="L1" s="60"/>
      <c r="M1" s="48"/>
    </row>
    <row r="2" spans="7:13" ht="20.25">
      <c r="G2" s="45"/>
      <c r="H2" s="45"/>
      <c r="I2" s="52" t="s">
        <v>64</v>
      </c>
      <c r="J2" s="52"/>
      <c r="K2" s="52"/>
      <c r="L2" s="60"/>
      <c r="M2" s="48"/>
    </row>
    <row r="3" spans="7:13" ht="20.25">
      <c r="G3" s="45"/>
      <c r="H3" s="45"/>
      <c r="I3" s="52" t="s">
        <v>65</v>
      </c>
      <c r="J3" s="52"/>
      <c r="K3" s="52"/>
      <c r="L3" s="60"/>
      <c r="M3" s="48"/>
    </row>
    <row r="4" spans="7:13" ht="20.25">
      <c r="G4" s="45"/>
      <c r="H4" s="45"/>
      <c r="I4" s="52" t="s">
        <v>67</v>
      </c>
      <c r="J4" s="52"/>
      <c r="K4" s="52"/>
      <c r="L4" s="52"/>
      <c r="M4" s="48"/>
    </row>
    <row r="5" spans="7:13" ht="20.25">
      <c r="G5" s="45"/>
      <c r="H5" s="45"/>
      <c r="I5" s="52" t="s">
        <v>66</v>
      </c>
      <c r="J5" s="52"/>
      <c r="K5" s="52"/>
      <c r="L5" s="60"/>
      <c r="M5" s="48"/>
    </row>
    <row r="6" spans="7:13" ht="20.25">
      <c r="G6" s="45"/>
      <c r="H6" s="45"/>
      <c r="I6" s="52" t="s">
        <v>69</v>
      </c>
      <c r="J6" s="52"/>
      <c r="K6" s="52"/>
      <c r="L6" s="60"/>
      <c r="M6" s="48"/>
    </row>
    <row r="7" spans="7:13" ht="20.25">
      <c r="G7" s="2"/>
      <c r="H7" s="2"/>
      <c r="I7" s="52" t="s">
        <v>70</v>
      </c>
      <c r="J7" s="52"/>
      <c r="K7" s="52"/>
      <c r="L7" s="60"/>
      <c r="M7" s="48"/>
    </row>
    <row r="8" spans="7:13" ht="20.25">
      <c r="G8" s="2"/>
      <c r="H8" s="2"/>
      <c r="I8" s="52" t="s">
        <v>63</v>
      </c>
      <c r="J8" s="52"/>
      <c r="K8" s="52"/>
      <c r="L8" s="46"/>
      <c r="M8" s="48"/>
    </row>
    <row r="9" spans="8:13" ht="20.25">
      <c r="H9" s="3"/>
      <c r="I9" s="52" t="s">
        <v>71</v>
      </c>
      <c r="J9" s="52"/>
      <c r="K9" s="52"/>
      <c r="L9" s="60"/>
      <c r="M9" s="48"/>
    </row>
    <row r="10" spans="7:13" ht="28.5" customHeight="1">
      <c r="G10" s="4"/>
      <c r="H10" s="5"/>
      <c r="I10" s="6"/>
      <c r="J10" s="6"/>
      <c r="K10" s="6"/>
      <c r="L10" s="7"/>
      <c r="M10" s="48"/>
    </row>
    <row r="11" spans="1:13" ht="40.5" customHeight="1">
      <c r="A11" s="53" t="s">
        <v>34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8"/>
    </row>
    <row r="12" spans="1:13" ht="20.25">
      <c r="A12" s="50">
        <v>18531000000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8"/>
    </row>
    <row r="13" spans="1:13" ht="14.25">
      <c r="A13" s="51" t="s">
        <v>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8"/>
    </row>
    <row r="14" spans="1:13" ht="16.5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 t="s">
        <v>26</v>
      </c>
      <c r="M14" s="48"/>
    </row>
    <row r="15" spans="1:13" ht="92.25" customHeight="1">
      <c r="A15" s="11" t="s">
        <v>0</v>
      </c>
      <c r="B15" s="11" t="s">
        <v>1</v>
      </c>
      <c r="C15" s="11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3" t="s">
        <v>30</v>
      </c>
      <c r="I15" s="12" t="s">
        <v>35</v>
      </c>
      <c r="J15" s="12" t="s">
        <v>44</v>
      </c>
      <c r="K15" s="12" t="s">
        <v>45</v>
      </c>
      <c r="L15" s="11" t="s">
        <v>36</v>
      </c>
      <c r="M15" s="48"/>
    </row>
    <row r="16" spans="1:13" ht="14.2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5">
        <v>8</v>
      </c>
      <c r="I16" s="14">
        <v>9</v>
      </c>
      <c r="J16" s="14">
        <v>10</v>
      </c>
      <c r="K16" s="14">
        <v>11</v>
      </c>
      <c r="L16" s="14">
        <v>12</v>
      </c>
      <c r="M16" s="48"/>
    </row>
    <row r="17" spans="1:13" s="21" customFormat="1" ht="65.25" customHeight="1">
      <c r="A17" s="16">
        <v>1200000</v>
      </c>
      <c r="B17" s="17"/>
      <c r="C17" s="18"/>
      <c r="D17" s="19" t="s">
        <v>10</v>
      </c>
      <c r="E17" s="17"/>
      <c r="F17" s="17"/>
      <c r="G17" s="20">
        <f>G18</f>
        <v>109786233</v>
      </c>
      <c r="H17" s="20">
        <f>H18</f>
        <v>109786233</v>
      </c>
      <c r="I17" s="20">
        <f>I18</f>
        <v>5500000</v>
      </c>
      <c r="J17" s="20">
        <f>J18</f>
        <v>1241486</v>
      </c>
      <c r="K17" s="20">
        <f>K18</f>
        <v>6741486</v>
      </c>
      <c r="L17" s="17"/>
      <c r="M17" s="48"/>
    </row>
    <row r="18" spans="1:13" s="21" customFormat="1" ht="67.5" customHeight="1">
      <c r="A18" s="22">
        <v>1210000</v>
      </c>
      <c r="B18" s="23"/>
      <c r="C18" s="18"/>
      <c r="D18" s="24" t="s">
        <v>10</v>
      </c>
      <c r="E18" s="17"/>
      <c r="F18" s="17"/>
      <c r="G18" s="25">
        <f>G19+G29</f>
        <v>109786233</v>
      </c>
      <c r="H18" s="25">
        <f>H19+H29</f>
        <v>109786233</v>
      </c>
      <c r="I18" s="25">
        <f>I19+I29</f>
        <v>5500000</v>
      </c>
      <c r="J18" s="25">
        <f>J19+J29</f>
        <v>1241486</v>
      </c>
      <c r="K18" s="25">
        <f>K19+K29</f>
        <v>6741486</v>
      </c>
      <c r="L18" s="17"/>
      <c r="M18" s="48"/>
    </row>
    <row r="19" spans="1:13" s="21" customFormat="1" ht="56.25" customHeight="1">
      <c r="A19" s="16">
        <v>1217310</v>
      </c>
      <c r="B19" s="16">
        <v>7310</v>
      </c>
      <c r="C19" s="26" t="s">
        <v>24</v>
      </c>
      <c r="D19" s="19" t="s">
        <v>11</v>
      </c>
      <c r="E19" s="17"/>
      <c r="F19" s="17"/>
      <c r="G19" s="20">
        <f>SUM(G20:G28)</f>
        <v>109786233</v>
      </c>
      <c r="H19" s="20">
        <f>SUM(H20:H28)</f>
        <v>109786233</v>
      </c>
      <c r="I19" s="20">
        <f>SUM(I20:I28)</f>
        <v>5000000</v>
      </c>
      <c r="J19" s="20">
        <f>SUM(J20:J28)</f>
        <v>1241486</v>
      </c>
      <c r="K19" s="20">
        <f>SUM(K20:K28)</f>
        <v>6241486</v>
      </c>
      <c r="L19" s="17"/>
      <c r="M19" s="48"/>
    </row>
    <row r="20" spans="1:13" s="21" customFormat="1" ht="77.25">
      <c r="A20" s="17"/>
      <c r="B20" s="17"/>
      <c r="C20" s="17"/>
      <c r="D20" s="17"/>
      <c r="E20" s="27" t="s">
        <v>46</v>
      </c>
      <c r="F20" s="17" t="s">
        <v>47</v>
      </c>
      <c r="G20" s="28">
        <v>1033297</v>
      </c>
      <c r="H20" s="28">
        <v>1033297</v>
      </c>
      <c r="I20" s="28"/>
      <c r="J20" s="28">
        <v>84134</v>
      </c>
      <c r="K20" s="28">
        <f aca="true" t="shared" si="0" ref="K20:K28">I20+J20</f>
        <v>84134</v>
      </c>
      <c r="L20" s="17">
        <v>8.1</v>
      </c>
      <c r="M20" s="48"/>
    </row>
    <row r="21" spans="1:13" s="21" customFormat="1" ht="87" customHeight="1">
      <c r="A21" s="17"/>
      <c r="B21" s="17"/>
      <c r="C21" s="17"/>
      <c r="D21" s="17"/>
      <c r="E21" s="27" t="s">
        <v>48</v>
      </c>
      <c r="F21" s="17" t="s">
        <v>49</v>
      </c>
      <c r="G21" s="28">
        <v>14087743</v>
      </c>
      <c r="H21" s="28">
        <v>14087743</v>
      </c>
      <c r="I21" s="28"/>
      <c r="J21" s="28">
        <v>13302</v>
      </c>
      <c r="K21" s="28">
        <f t="shared" si="0"/>
        <v>13302</v>
      </c>
      <c r="L21" s="17">
        <v>100</v>
      </c>
      <c r="M21" s="49"/>
    </row>
    <row r="22" spans="1:13" s="21" customFormat="1" ht="94.5" customHeight="1">
      <c r="A22" s="17"/>
      <c r="B22" s="17"/>
      <c r="C22" s="17"/>
      <c r="D22" s="17"/>
      <c r="E22" s="27" t="s">
        <v>50</v>
      </c>
      <c r="F22" s="17" t="s">
        <v>51</v>
      </c>
      <c r="G22" s="28"/>
      <c r="H22" s="28"/>
      <c r="I22" s="28"/>
      <c r="J22" s="28">
        <v>16531</v>
      </c>
      <c r="K22" s="28">
        <f t="shared" si="0"/>
        <v>16531</v>
      </c>
      <c r="L22" s="17"/>
      <c r="M22" s="49"/>
    </row>
    <row r="23" spans="1:13" s="21" customFormat="1" ht="67.5" customHeight="1">
      <c r="A23" s="17"/>
      <c r="B23" s="17"/>
      <c r="C23" s="17"/>
      <c r="D23" s="17"/>
      <c r="E23" s="27" t="s">
        <v>62</v>
      </c>
      <c r="F23" s="17" t="s">
        <v>32</v>
      </c>
      <c r="G23" s="28">
        <v>3758772</v>
      </c>
      <c r="H23" s="28">
        <v>3758772</v>
      </c>
      <c r="I23" s="28"/>
      <c r="J23" s="28">
        <v>132396</v>
      </c>
      <c r="K23" s="28">
        <f t="shared" si="0"/>
        <v>132396</v>
      </c>
      <c r="L23" s="17">
        <v>3.5</v>
      </c>
      <c r="M23" s="49"/>
    </row>
    <row r="24" spans="1:13" s="21" customFormat="1" ht="77.25">
      <c r="A24" s="17"/>
      <c r="B24" s="17"/>
      <c r="C24" s="17"/>
      <c r="D24" s="17"/>
      <c r="E24" s="27" t="s">
        <v>52</v>
      </c>
      <c r="F24" s="17" t="s">
        <v>16</v>
      </c>
      <c r="G24" s="28">
        <v>30385768</v>
      </c>
      <c r="H24" s="28">
        <v>30385768</v>
      </c>
      <c r="I24" s="28"/>
      <c r="J24" s="28">
        <v>248551</v>
      </c>
      <c r="K24" s="28">
        <f t="shared" si="0"/>
        <v>248551</v>
      </c>
      <c r="L24" s="17">
        <v>1.5</v>
      </c>
      <c r="M24" s="49"/>
    </row>
    <row r="25" spans="1:13" s="21" customFormat="1" ht="105.75" customHeight="1">
      <c r="A25" s="17"/>
      <c r="B25" s="17"/>
      <c r="C25" s="17"/>
      <c r="D25" s="17"/>
      <c r="E25" s="27" t="s">
        <v>53</v>
      </c>
      <c r="F25" s="17" t="s">
        <v>16</v>
      </c>
      <c r="G25" s="28">
        <v>18603784</v>
      </c>
      <c r="H25" s="28">
        <v>18603784</v>
      </c>
      <c r="I25" s="28"/>
      <c r="J25" s="28">
        <v>17518</v>
      </c>
      <c r="K25" s="28">
        <f t="shared" si="0"/>
        <v>17518</v>
      </c>
      <c r="L25" s="17">
        <v>74.6</v>
      </c>
      <c r="M25" s="49"/>
    </row>
    <row r="26" spans="1:13" s="21" customFormat="1" ht="78" customHeight="1">
      <c r="A26" s="17"/>
      <c r="B26" s="17"/>
      <c r="C26" s="17"/>
      <c r="D26" s="17"/>
      <c r="E26" s="27" t="s">
        <v>31</v>
      </c>
      <c r="F26" s="17" t="s">
        <v>16</v>
      </c>
      <c r="G26" s="28">
        <v>25572766</v>
      </c>
      <c r="H26" s="28">
        <v>25572766</v>
      </c>
      <c r="I26" s="28">
        <v>5000000</v>
      </c>
      <c r="J26" s="28">
        <v>380700</v>
      </c>
      <c r="K26" s="28">
        <f t="shared" si="0"/>
        <v>5380700</v>
      </c>
      <c r="L26" s="17">
        <v>37.9</v>
      </c>
      <c r="M26" s="49"/>
    </row>
    <row r="27" spans="1:13" s="21" customFormat="1" ht="76.5" customHeight="1">
      <c r="A27" s="17"/>
      <c r="B27" s="17"/>
      <c r="C27" s="17"/>
      <c r="D27" s="17"/>
      <c r="E27" s="27" t="s">
        <v>54</v>
      </c>
      <c r="F27" s="17" t="s">
        <v>51</v>
      </c>
      <c r="G27" s="28">
        <v>16344103</v>
      </c>
      <c r="H27" s="28">
        <v>16344103</v>
      </c>
      <c r="I27" s="28"/>
      <c r="J27" s="28">
        <v>8748</v>
      </c>
      <c r="K27" s="28">
        <f t="shared" si="0"/>
        <v>8748</v>
      </c>
      <c r="L27" s="17">
        <v>5.2</v>
      </c>
      <c r="M27" s="49"/>
    </row>
    <row r="28" spans="1:13" s="21" customFormat="1" ht="102" customHeight="1">
      <c r="A28" s="17"/>
      <c r="B28" s="17"/>
      <c r="C28" s="17"/>
      <c r="D28" s="17"/>
      <c r="E28" s="27" t="s">
        <v>55</v>
      </c>
      <c r="F28" s="17" t="s">
        <v>32</v>
      </c>
      <c r="G28" s="28"/>
      <c r="H28" s="28"/>
      <c r="I28" s="28"/>
      <c r="J28" s="28">
        <v>339606</v>
      </c>
      <c r="K28" s="28">
        <f t="shared" si="0"/>
        <v>339606</v>
      </c>
      <c r="L28" s="17"/>
      <c r="M28" s="49"/>
    </row>
    <row r="29" spans="1:13" s="21" customFormat="1" ht="49.5" customHeight="1">
      <c r="A29" s="16">
        <v>1217330</v>
      </c>
      <c r="B29" s="16">
        <v>7330</v>
      </c>
      <c r="C29" s="26" t="s">
        <v>24</v>
      </c>
      <c r="D29" s="19" t="s">
        <v>12</v>
      </c>
      <c r="E29" s="27"/>
      <c r="F29" s="17"/>
      <c r="G29" s="20">
        <f>G30</f>
        <v>0</v>
      </c>
      <c r="H29" s="20">
        <f>H30</f>
        <v>0</v>
      </c>
      <c r="I29" s="20">
        <f>I30</f>
        <v>500000</v>
      </c>
      <c r="J29" s="20">
        <f>J30</f>
        <v>0</v>
      </c>
      <c r="K29" s="20">
        <f>K30</f>
        <v>500000</v>
      </c>
      <c r="L29" s="17"/>
      <c r="M29" s="49"/>
    </row>
    <row r="30" spans="1:13" s="21" customFormat="1" ht="69.75" customHeight="1">
      <c r="A30" s="17"/>
      <c r="B30" s="17"/>
      <c r="C30" s="17"/>
      <c r="D30" s="17"/>
      <c r="E30" s="27" t="s">
        <v>43</v>
      </c>
      <c r="F30" s="17">
        <v>2023</v>
      </c>
      <c r="G30" s="28"/>
      <c r="H30" s="28"/>
      <c r="I30" s="28">
        <v>500000</v>
      </c>
      <c r="J30" s="28"/>
      <c r="K30" s="28">
        <f aca="true" t="shared" si="1" ref="K30:K50">I30+J30</f>
        <v>500000</v>
      </c>
      <c r="L30" s="17"/>
      <c r="M30" s="49"/>
    </row>
    <row r="31" spans="1:13" s="21" customFormat="1" ht="69" customHeight="1">
      <c r="A31" s="17"/>
      <c r="B31" s="17"/>
      <c r="C31" s="17"/>
      <c r="D31" s="19" t="s">
        <v>13</v>
      </c>
      <c r="E31" s="17"/>
      <c r="F31" s="17"/>
      <c r="G31" s="20">
        <f>G32</f>
        <v>308323243</v>
      </c>
      <c r="H31" s="20">
        <f>H32</f>
        <v>266763240</v>
      </c>
      <c r="I31" s="20">
        <f>I32</f>
        <v>32100000</v>
      </c>
      <c r="J31" s="20">
        <f>J32</f>
        <v>3448410</v>
      </c>
      <c r="K31" s="20">
        <f>K32</f>
        <v>35548410</v>
      </c>
      <c r="L31" s="17"/>
      <c r="M31" s="49"/>
    </row>
    <row r="32" spans="1:13" s="21" customFormat="1" ht="81" customHeight="1">
      <c r="A32" s="17"/>
      <c r="B32" s="17"/>
      <c r="C32" s="17"/>
      <c r="D32" s="24" t="s">
        <v>13</v>
      </c>
      <c r="E32" s="17"/>
      <c r="F32" s="17"/>
      <c r="G32" s="25">
        <f>G33+G36+G43+G46+G48+G39+G41</f>
        <v>308323243</v>
      </c>
      <c r="H32" s="25">
        <f>H33+H36+H43+H46+H48+H39+H41</f>
        <v>266763240</v>
      </c>
      <c r="I32" s="25">
        <f>I33+I36+I43+I46+I48+I39+I41</f>
        <v>32100000</v>
      </c>
      <c r="J32" s="25">
        <f>J33+J36+J43+J46+J48+J39+J41</f>
        <v>3448410</v>
      </c>
      <c r="K32" s="25">
        <f>K33+K36+K43+K46+K48+K39+K41</f>
        <v>35548410</v>
      </c>
      <c r="L32" s="17"/>
      <c r="M32" s="49"/>
    </row>
    <row r="33" spans="1:13" s="21" customFormat="1" ht="54" customHeight="1">
      <c r="A33" s="16">
        <v>1517310</v>
      </c>
      <c r="B33" s="16">
        <v>7310</v>
      </c>
      <c r="C33" s="26" t="s">
        <v>24</v>
      </c>
      <c r="D33" s="19" t="s">
        <v>11</v>
      </c>
      <c r="E33" s="17"/>
      <c r="F33" s="17"/>
      <c r="G33" s="20">
        <f>G34</f>
        <v>0</v>
      </c>
      <c r="H33" s="20">
        <f>H34</f>
        <v>0</v>
      </c>
      <c r="I33" s="20">
        <f>I34+I35</f>
        <v>4200000</v>
      </c>
      <c r="J33" s="20">
        <f>J34+J35</f>
        <v>43714</v>
      </c>
      <c r="K33" s="20">
        <f>K34+K35</f>
        <v>4243714</v>
      </c>
      <c r="L33" s="17"/>
      <c r="M33" s="49"/>
    </row>
    <row r="34" spans="1:13" s="21" customFormat="1" ht="57.75" customHeight="1">
      <c r="A34" s="17"/>
      <c r="B34" s="17"/>
      <c r="C34" s="17"/>
      <c r="D34" s="17"/>
      <c r="E34" s="27" t="s">
        <v>37</v>
      </c>
      <c r="F34" s="17">
        <v>2023</v>
      </c>
      <c r="G34" s="28"/>
      <c r="H34" s="28"/>
      <c r="I34" s="28">
        <v>200000</v>
      </c>
      <c r="J34" s="28"/>
      <c r="K34" s="28">
        <f t="shared" si="1"/>
        <v>200000</v>
      </c>
      <c r="L34" s="17"/>
      <c r="M34" s="49"/>
    </row>
    <row r="35" spans="1:13" s="21" customFormat="1" ht="54.75" customHeight="1">
      <c r="A35" s="17"/>
      <c r="B35" s="17"/>
      <c r="C35" s="17"/>
      <c r="D35" s="17"/>
      <c r="E35" s="27" t="s">
        <v>33</v>
      </c>
      <c r="F35" s="17" t="s">
        <v>32</v>
      </c>
      <c r="G35" s="28"/>
      <c r="H35" s="28"/>
      <c r="I35" s="28">
        <v>4000000</v>
      </c>
      <c r="J35" s="28">
        <v>43714</v>
      </c>
      <c r="K35" s="28">
        <f t="shared" si="1"/>
        <v>4043714</v>
      </c>
      <c r="L35" s="17"/>
      <c r="M35" s="49"/>
    </row>
    <row r="36" spans="1:13" s="21" customFormat="1" ht="49.5" customHeight="1">
      <c r="A36" s="16">
        <v>1517321</v>
      </c>
      <c r="B36" s="16">
        <v>7321</v>
      </c>
      <c r="C36" s="26" t="s">
        <v>24</v>
      </c>
      <c r="D36" s="19" t="s">
        <v>14</v>
      </c>
      <c r="E36" s="17"/>
      <c r="F36" s="17"/>
      <c r="G36" s="20">
        <f>SUM(G37:G38)</f>
        <v>8490505</v>
      </c>
      <c r="H36" s="20">
        <f>SUM(H37:H38)</f>
        <v>8490505</v>
      </c>
      <c r="I36" s="20">
        <f>SUM(I37:I38)</f>
        <v>3000000</v>
      </c>
      <c r="J36" s="20">
        <f>SUM(J37:J38)</f>
        <v>904392</v>
      </c>
      <c r="K36" s="20">
        <f>SUM(K37:K38)</f>
        <v>3904392</v>
      </c>
      <c r="L36" s="17"/>
      <c r="M36" s="49"/>
    </row>
    <row r="37" spans="1:13" s="21" customFormat="1" ht="66" customHeight="1">
      <c r="A37" s="17"/>
      <c r="B37" s="17"/>
      <c r="C37" s="17"/>
      <c r="D37" s="17"/>
      <c r="E37" s="27" t="s">
        <v>57</v>
      </c>
      <c r="F37" s="17" t="s">
        <v>32</v>
      </c>
      <c r="G37" s="28">
        <v>998730</v>
      </c>
      <c r="H37" s="28">
        <v>998730</v>
      </c>
      <c r="I37" s="28"/>
      <c r="J37" s="28">
        <v>904392</v>
      </c>
      <c r="K37" s="28">
        <f t="shared" si="1"/>
        <v>904392</v>
      </c>
      <c r="L37" s="17">
        <v>97.4</v>
      </c>
      <c r="M37" s="49"/>
    </row>
    <row r="38" spans="1:13" s="21" customFormat="1" ht="51.75" customHeight="1">
      <c r="A38" s="17"/>
      <c r="B38" s="17"/>
      <c r="C38" s="17"/>
      <c r="D38" s="17"/>
      <c r="E38" s="27" t="s">
        <v>15</v>
      </c>
      <c r="F38" s="17" t="s">
        <v>16</v>
      </c>
      <c r="G38" s="28">
        <v>7491775</v>
      </c>
      <c r="H38" s="28">
        <v>7491775</v>
      </c>
      <c r="I38" s="28">
        <v>3000000</v>
      </c>
      <c r="J38" s="28"/>
      <c r="K38" s="28">
        <f t="shared" si="1"/>
        <v>3000000</v>
      </c>
      <c r="L38" s="29">
        <v>72</v>
      </c>
      <c r="M38" s="49"/>
    </row>
    <row r="39" spans="1:13" s="21" customFormat="1" ht="44.25" customHeight="1">
      <c r="A39" s="16">
        <v>1517322</v>
      </c>
      <c r="B39" s="16">
        <v>7322</v>
      </c>
      <c r="C39" s="26" t="s">
        <v>24</v>
      </c>
      <c r="D39" s="19" t="s">
        <v>58</v>
      </c>
      <c r="E39" s="17"/>
      <c r="F39" s="17"/>
      <c r="G39" s="20">
        <f>G40</f>
        <v>36829214</v>
      </c>
      <c r="H39" s="20">
        <f>H40</f>
        <v>36829214</v>
      </c>
      <c r="I39" s="20">
        <f>I40</f>
        <v>0</v>
      </c>
      <c r="J39" s="20">
        <f>J40</f>
        <v>71975</v>
      </c>
      <c r="K39" s="20">
        <f>K40</f>
        <v>71975</v>
      </c>
      <c r="L39" s="29"/>
      <c r="M39" s="49"/>
    </row>
    <row r="40" spans="1:13" s="21" customFormat="1" ht="45.75" customHeight="1">
      <c r="A40" s="17"/>
      <c r="B40" s="17"/>
      <c r="C40" s="17"/>
      <c r="D40" s="17"/>
      <c r="E40" s="27" t="s">
        <v>59</v>
      </c>
      <c r="F40" s="17" t="s">
        <v>16</v>
      </c>
      <c r="G40" s="28">
        <v>36829214</v>
      </c>
      <c r="H40" s="28">
        <v>36829214</v>
      </c>
      <c r="I40" s="28"/>
      <c r="J40" s="28">
        <v>71975</v>
      </c>
      <c r="K40" s="28">
        <f>J40+I40</f>
        <v>71975</v>
      </c>
      <c r="L40" s="29">
        <v>70</v>
      </c>
      <c r="M40" s="49"/>
    </row>
    <row r="41" spans="1:13" s="21" customFormat="1" ht="52.5" customHeight="1">
      <c r="A41" s="16">
        <v>1517325</v>
      </c>
      <c r="B41" s="16">
        <v>7325</v>
      </c>
      <c r="C41" s="26" t="s">
        <v>24</v>
      </c>
      <c r="D41" s="19" t="s">
        <v>60</v>
      </c>
      <c r="E41" s="27"/>
      <c r="F41" s="17"/>
      <c r="G41" s="20">
        <f>G42</f>
        <v>50106555</v>
      </c>
      <c r="H41" s="20">
        <f>H42</f>
        <v>50106555</v>
      </c>
      <c r="I41" s="20">
        <f>I42</f>
        <v>0</v>
      </c>
      <c r="J41" s="20">
        <f>J42</f>
        <v>293385</v>
      </c>
      <c r="K41" s="20">
        <f>K42</f>
        <v>293385</v>
      </c>
      <c r="L41" s="29"/>
      <c r="M41" s="49"/>
    </row>
    <row r="42" spans="1:13" s="21" customFormat="1" ht="44.25" customHeight="1">
      <c r="A42" s="17"/>
      <c r="B42" s="17"/>
      <c r="C42" s="17"/>
      <c r="D42" s="17"/>
      <c r="E42" s="27" t="s">
        <v>61</v>
      </c>
      <c r="F42" s="17" t="s">
        <v>56</v>
      </c>
      <c r="G42" s="28">
        <v>50106555</v>
      </c>
      <c r="H42" s="28">
        <v>50106555</v>
      </c>
      <c r="I42" s="28"/>
      <c r="J42" s="28">
        <v>293385</v>
      </c>
      <c r="K42" s="28">
        <f>J42+I42</f>
        <v>293385</v>
      </c>
      <c r="L42" s="29">
        <v>2.4</v>
      </c>
      <c r="M42" s="48"/>
    </row>
    <row r="43" spans="1:13" s="21" customFormat="1" ht="30">
      <c r="A43" s="16">
        <v>1517330</v>
      </c>
      <c r="B43" s="16">
        <v>7330</v>
      </c>
      <c r="C43" s="26" t="s">
        <v>24</v>
      </c>
      <c r="D43" s="19" t="s">
        <v>12</v>
      </c>
      <c r="E43" s="17"/>
      <c r="F43" s="17"/>
      <c r="G43" s="20">
        <f>SUM(G44:G45)</f>
        <v>76600173</v>
      </c>
      <c r="H43" s="20">
        <f>SUM(H44:H45)</f>
        <v>76600173</v>
      </c>
      <c r="I43" s="20">
        <f>SUM(I44:I45)</f>
        <v>5000000</v>
      </c>
      <c r="J43" s="20">
        <f>SUM(J44:J45)</f>
        <v>1951473</v>
      </c>
      <c r="K43" s="20">
        <f>SUM(K44:K45)</f>
        <v>6951473</v>
      </c>
      <c r="L43" s="17"/>
      <c r="M43" s="48"/>
    </row>
    <row r="44" spans="1:13" s="21" customFormat="1" ht="43.5" customHeight="1">
      <c r="A44" s="17"/>
      <c r="B44" s="17"/>
      <c r="C44" s="17"/>
      <c r="D44" s="17"/>
      <c r="E44" s="27" t="s">
        <v>17</v>
      </c>
      <c r="F44" s="17" t="s">
        <v>18</v>
      </c>
      <c r="G44" s="28">
        <v>38244949</v>
      </c>
      <c r="H44" s="28">
        <v>38244949</v>
      </c>
      <c r="I44" s="28">
        <v>3000000</v>
      </c>
      <c r="J44" s="28">
        <v>1951473</v>
      </c>
      <c r="K44" s="28">
        <f t="shared" si="1"/>
        <v>4951473</v>
      </c>
      <c r="L44" s="30">
        <v>89.1</v>
      </c>
      <c r="M44" s="48"/>
    </row>
    <row r="45" spans="1:13" s="21" customFormat="1" ht="74.25" customHeight="1">
      <c r="A45" s="17"/>
      <c r="B45" s="17"/>
      <c r="C45" s="17"/>
      <c r="D45" s="17"/>
      <c r="E45" s="27" t="s">
        <v>19</v>
      </c>
      <c r="F45" s="17" t="s">
        <v>20</v>
      </c>
      <c r="G45" s="28">
        <v>38355224</v>
      </c>
      <c r="H45" s="28">
        <v>38355224</v>
      </c>
      <c r="I45" s="28">
        <v>2000000</v>
      </c>
      <c r="J45" s="28"/>
      <c r="K45" s="28">
        <f t="shared" si="1"/>
        <v>2000000</v>
      </c>
      <c r="L45" s="29">
        <v>8</v>
      </c>
      <c r="M45" s="48"/>
    </row>
    <row r="46" spans="1:13" s="21" customFormat="1" ht="97.5" customHeight="1">
      <c r="A46" s="16">
        <v>1517361</v>
      </c>
      <c r="B46" s="16">
        <v>7361</v>
      </c>
      <c r="C46" s="26" t="s">
        <v>25</v>
      </c>
      <c r="D46" s="19" t="s">
        <v>21</v>
      </c>
      <c r="E46" s="17"/>
      <c r="F46" s="17"/>
      <c r="G46" s="20">
        <f>G47</f>
        <v>92508050</v>
      </c>
      <c r="H46" s="20">
        <f>H47</f>
        <v>78397458</v>
      </c>
      <c r="I46" s="20">
        <f>I47</f>
        <v>4500000</v>
      </c>
      <c r="J46" s="20">
        <f>J47</f>
        <v>183471</v>
      </c>
      <c r="K46" s="20">
        <f>K47</f>
        <v>4683471</v>
      </c>
      <c r="L46" s="17"/>
      <c r="M46" s="48"/>
    </row>
    <row r="47" spans="1:13" s="21" customFormat="1" ht="81.75" customHeight="1">
      <c r="A47" s="17"/>
      <c r="B47" s="17"/>
      <c r="C47" s="17"/>
      <c r="D47" s="17"/>
      <c r="E47" s="27" t="s">
        <v>22</v>
      </c>
      <c r="F47" s="17" t="s">
        <v>23</v>
      </c>
      <c r="G47" s="28">
        <v>92508050</v>
      </c>
      <c r="H47" s="28">
        <v>78397458</v>
      </c>
      <c r="I47" s="28">
        <v>4500000</v>
      </c>
      <c r="J47" s="28">
        <v>183471</v>
      </c>
      <c r="K47" s="28">
        <f t="shared" si="1"/>
        <v>4683471</v>
      </c>
      <c r="L47" s="17">
        <v>89.2</v>
      </c>
      <c r="M47" s="48"/>
    </row>
    <row r="48" spans="1:13" s="21" customFormat="1" ht="42.75" customHeight="1">
      <c r="A48" s="16">
        <v>1517640</v>
      </c>
      <c r="B48" s="16">
        <v>7640</v>
      </c>
      <c r="C48" s="26" t="s">
        <v>27</v>
      </c>
      <c r="D48" s="19" t="s">
        <v>29</v>
      </c>
      <c r="E48" s="27"/>
      <c r="F48" s="17"/>
      <c r="G48" s="20">
        <f>G49+G50</f>
        <v>43788746</v>
      </c>
      <c r="H48" s="20">
        <f>H49+H50</f>
        <v>16339335</v>
      </c>
      <c r="I48" s="20">
        <f>I49+I50</f>
        <v>15400000</v>
      </c>
      <c r="J48" s="20">
        <f>J49+J50</f>
        <v>0</v>
      </c>
      <c r="K48" s="20">
        <f>K49+K50</f>
        <v>15400000</v>
      </c>
      <c r="L48" s="17"/>
      <c r="M48" s="48"/>
    </row>
    <row r="49" spans="1:13" s="21" customFormat="1" ht="57" customHeight="1">
      <c r="A49" s="17"/>
      <c r="B49" s="17"/>
      <c r="C49" s="17"/>
      <c r="D49" s="17"/>
      <c r="E49" s="27" t="s">
        <v>28</v>
      </c>
      <c r="F49" s="31" t="s">
        <v>42</v>
      </c>
      <c r="G49" s="28">
        <v>43788746</v>
      </c>
      <c r="H49" s="28">
        <v>16339335</v>
      </c>
      <c r="I49" s="28">
        <v>15000000</v>
      </c>
      <c r="J49" s="28"/>
      <c r="K49" s="28">
        <f t="shared" si="1"/>
        <v>15000000</v>
      </c>
      <c r="L49" s="29">
        <v>67</v>
      </c>
      <c r="M49" s="48"/>
    </row>
    <row r="50" spans="1:13" s="21" customFormat="1" ht="82.5" customHeight="1">
      <c r="A50" s="17"/>
      <c r="B50" s="17"/>
      <c r="C50" s="17"/>
      <c r="D50" s="17"/>
      <c r="E50" s="27" t="s">
        <v>41</v>
      </c>
      <c r="F50" s="17">
        <v>2023</v>
      </c>
      <c r="G50" s="28"/>
      <c r="H50" s="28"/>
      <c r="I50" s="28">
        <v>400000</v>
      </c>
      <c r="J50" s="28"/>
      <c r="K50" s="28">
        <f t="shared" si="1"/>
        <v>400000</v>
      </c>
      <c r="L50" s="29"/>
      <c r="M50" s="48"/>
    </row>
    <row r="51" spans="1:13" s="21" customFormat="1" ht="29.25" customHeight="1">
      <c r="A51" s="17" t="s">
        <v>8</v>
      </c>
      <c r="B51" s="17" t="s">
        <v>8</v>
      </c>
      <c r="C51" s="17" t="s">
        <v>8</v>
      </c>
      <c r="D51" s="19" t="s">
        <v>7</v>
      </c>
      <c r="E51" s="17" t="s">
        <v>8</v>
      </c>
      <c r="F51" s="17" t="s">
        <v>8</v>
      </c>
      <c r="G51" s="20">
        <f>G17+G31</f>
        <v>418109476</v>
      </c>
      <c r="H51" s="20">
        <f>H17+H31</f>
        <v>376549473</v>
      </c>
      <c r="I51" s="20">
        <f>I17+I31</f>
        <v>37600000</v>
      </c>
      <c r="J51" s="20">
        <f>J17+J31</f>
        <v>4689896</v>
      </c>
      <c r="K51" s="20">
        <f>K17+K31</f>
        <v>42289896</v>
      </c>
      <c r="L51" s="17" t="s">
        <v>8</v>
      </c>
      <c r="M51" s="48"/>
    </row>
    <row r="52" spans="8:13" s="32" customFormat="1" ht="15">
      <c r="H52" s="33"/>
      <c r="M52" s="48"/>
    </row>
    <row r="53" ht="14.25">
      <c r="M53" s="48"/>
    </row>
    <row r="54" ht="14.25">
      <c r="M54" s="48"/>
    </row>
    <row r="55" spans="1:13" s="34" customFormat="1" ht="18">
      <c r="A55" s="55"/>
      <c r="B55" s="55"/>
      <c r="C55" s="55"/>
      <c r="D55" s="55"/>
      <c r="E55" s="55"/>
      <c r="H55" s="35"/>
      <c r="I55" s="56"/>
      <c r="J55" s="56"/>
      <c r="K55" s="56"/>
      <c r="L55" s="56"/>
      <c r="M55" s="48"/>
    </row>
    <row r="56" spans="1:13" s="34" customFormat="1" ht="20.25">
      <c r="A56" s="58" t="s">
        <v>38</v>
      </c>
      <c r="B56" s="58"/>
      <c r="C56" s="58"/>
      <c r="D56" s="58"/>
      <c r="E56" s="36"/>
      <c r="F56" s="4"/>
      <c r="G56" s="4"/>
      <c r="H56" s="57" t="s">
        <v>39</v>
      </c>
      <c r="I56" s="57"/>
      <c r="J56" s="57"/>
      <c r="K56" s="57"/>
      <c r="L56" s="57"/>
      <c r="M56" s="48"/>
    </row>
    <row r="57" spans="1:13" s="34" customFormat="1" ht="18">
      <c r="A57" s="37"/>
      <c r="B57" s="38"/>
      <c r="C57" s="39"/>
      <c r="D57" s="40"/>
      <c r="H57" s="35"/>
      <c r="I57" s="41"/>
      <c r="J57" s="41"/>
      <c r="K57" s="41"/>
      <c r="L57" s="42"/>
      <c r="M57" s="48"/>
    </row>
    <row r="58" spans="1:13" ht="20.25">
      <c r="A58" s="43" t="s">
        <v>40</v>
      </c>
      <c r="M58" s="48"/>
    </row>
    <row r="59" spans="1:4" ht="20.25">
      <c r="A59" s="37"/>
      <c r="C59" s="54"/>
      <c r="D59" s="54"/>
    </row>
  </sheetData>
  <sheetProtection/>
  <mergeCells count="21">
    <mergeCell ref="I9:K9"/>
    <mergeCell ref="I1:K1"/>
    <mergeCell ref="I2:K2"/>
    <mergeCell ref="I3:K3"/>
    <mergeCell ref="I5:K5"/>
    <mergeCell ref="I6:K6"/>
    <mergeCell ref="I7:K7"/>
    <mergeCell ref="A11:L11"/>
    <mergeCell ref="C59:D59"/>
    <mergeCell ref="A55:E55"/>
    <mergeCell ref="I55:L55"/>
    <mergeCell ref="H56:L56"/>
    <mergeCell ref="A56:D56"/>
    <mergeCell ref="I8:K8"/>
    <mergeCell ref="M1:M20"/>
    <mergeCell ref="M21:M29"/>
    <mergeCell ref="M30:M41"/>
    <mergeCell ref="M42:M58"/>
    <mergeCell ref="A12:L12"/>
    <mergeCell ref="A13:L13"/>
    <mergeCell ref="I4:L4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2023-01-26T13:22:35Z</dcterms:modified>
  <cp:category/>
  <cp:version/>
  <cp:contentType/>
  <cp:contentStatus/>
</cp:coreProperties>
</file>