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одаток № 2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<sst xmlns="http://schemas.openxmlformats.org/spreadsheetml/2006/main" count="149" uniqueCount="59">
  <si>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</si>
  <si>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</si>
  <si>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</si>
  <si>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</si>
  <si>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</si>
  <si>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</si>
  <si>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</si>
  <si>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</si>
  <si>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</si>
  <si>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</si>
  <si>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</si>
  <si>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</si>
  <si>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</si>
  <si>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</si>
  <si>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</si>
  <si>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</si>
  <si>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</si>
  <si>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</si>
  <si>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</si>
  <si>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                                         Начальник управління освіти і науки                                                  А.М.Данильченко</t>
  </si>
  <si>
    <t xml:space="preserve"> споживання водопостачання та водовідведення по професійно - технічних закладах  на 2016 рік (м³)</t>
  </si>
  <si>
    <t>ДНЗ"Сумське вище професійне училище будівництва та автотранспорту "(№ 11)</t>
  </si>
  <si>
    <t>водовідведення  (КП "Міськводоканал")                                         гуртожиток заг.фонд</t>
  </si>
  <si>
    <t>споживання гарячої води (ТОВ "Сумитеплоенерго") гуртожиток заг.фонд</t>
  </si>
  <si>
    <r>
      <t>споживання холодної води (КП "Міськводоканал")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</si>
  <si>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гуртожиток спец.фонд</t>
  </si>
  <si>
    <r>
      <t>споживання гарячої води (ТОВ "Сумитеплоенерго")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</si>
  <si>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t>споживання холодної води (КП "Міськводоканал") гуртожиток спец.фонд</t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</si>
  <si>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</si>
  <si>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КП "Міськводоканал" гуртожиток спец.фонд</t>
  </si>
  <si>
    <t>КП "Міськводоканал" гуртожиток заг.фонд</t>
  </si>
  <si>
    <t xml:space="preserve">  Всього в т.ч.</t>
  </si>
  <si>
    <r>
      <t>КП "Міськводоканал"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</si>
  <si>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</si>
  <si>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ДНЗ "Сумський хіміко-технологічний центр професійно-технічної освіти" ( № 1)</t>
  </si>
  <si>
    <t>ДПТНЗ ''Сумський центр професійно-технічної освіти" (№2)</t>
  </si>
  <si>
    <t>ДПТНЗ "Сумський центр професійно-технічної освіти з дизайну та сфери послуг " (№ 24)</t>
  </si>
  <si>
    <t xml:space="preserve">ДПТНЗ "Сумське вище професійне училище будівництва і дизайну "  (№ 6) </t>
  </si>
  <si>
    <t>ДНЗ"Сумський центр професійно-технічної освіти харчових технологій,торгівлі та ресторанного сервісу "       ( № 12)</t>
  </si>
  <si>
    <t>ДНЗ "Сумське міжрегіональне вище професійне училище "       (№ 16)</t>
  </si>
  <si>
    <t>комітету Сумської міської ради</t>
  </si>
  <si>
    <t xml:space="preserve">  загальний фонд  </t>
  </si>
  <si>
    <t xml:space="preserve">  спеціальний фонд  </t>
  </si>
  <si>
    <t>водовідведення  (КП "Міськводоканал")                                         навчальний  та інші корпуси заг.фонд</t>
  </si>
  <si>
    <t>споживання гарячої води (ТОВ "Сумитеплоенерго") навчальний  та інші корпуси заг.фонд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</si>
  <si>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</si>
  <si>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навчальний  та інші корпуси спец.фонд</t>
  </si>
  <si>
    <t>споживання гарячої води (ТОВ "Сумитеплоенерго") навчальний  та інші корпуси спец.фонд</t>
  </si>
  <si>
    <r>
      <t>споживання холодної води (КП "Міськводоканал")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</si>
  <si>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      навчальний  та інші корпуси заг.фонд</t>
  </si>
  <si>
    <t>КП "Міськводоканал"       навчальний  та інші корпуси спец.фонд</t>
  </si>
  <si>
    <r>
      <t>КП "Міськводоканал"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</si>
  <si>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 xml:space="preserve">КП "Міськводоканал" навчальний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 інші корпуси спец.фонд</t>
    </r>
  </si>
  <si>
    <r>
      <t>КП "Міськводоканал" навчальний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інші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</si>
  <si>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</si>
  <si>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навчальний  та інші корпуси спец.фонд</t>
  </si>
  <si>
    <r>
      <t>КП "Міськводоканал"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</si>
  <si>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</si>
  <si>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від 15.11.2016 № 619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</si>
</sst>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"/>
    <numFmt numFmtId="191" formatCode="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4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88" fontId="6" fillId="0" borderId="0" xfId="0" applyNumberFormat="1" applyFont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/>
    </xf>
    <xf numFmtId="188" fontId="6" fillId="33" borderId="0" xfId="0" applyNumberFormat="1" applyFont="1" applyFill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wrapText="1"/>
    </xf>
    <xf numFmtId="1" fontId="5" fillId="33" borderId="14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5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 wrapText="1"/>
    </xf>
    <xf numFmtId="1" fontId="6" fillId="33" borderId="16" xfId="0" applyNumberFormat="1" applyFont="1" applyFill="1" applyBorder="1" applyAlignment="1">
      <alignment horizontal="center" wrapText="1"/>
    </xf>
    <xf numFmtId="1" fontId="5" fillId="33" borderId="18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88" fontId="3" fillId="0" borderId="19" xfId="0" applyNumberFormat="1" applyFont="1" applyBorder="1" applyAlignment="1">
      <alignment horizontal="center" vertical="center" wrapText="1"/>
    </xf>
    <xf numFmtId="188" fontId="5" fillId="0" borderId="20" xfId="0" applyNumberFormat="1" applyFont="1" applyBorder="1" applyAlignment="1">
      <alignment horizontal="center" vertical="center" wrapText="1"/>
    </xf>
    <xf numFmtId="188" fontId="5" fillId="33" borderId="21" xfId="0" applyNumberFormat="1" applyFont="1" applyFill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 wrapText="1"/>
    </xf>
    <xf numFmtId="2" fontId="6" fillId="33" borderId="17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188" fontId="11" fillId="33" borderId="24" xfId="0" applyNumberFormat="1" applyFont="1" applyFill="1" applyBorder="1" applyAlignment="1">
      <alignment horizontal="center"/>
    </xf>
    <xf numFmtId="188" fontId="11" fillId="33" borderId="25" xfId="0" applyNumberFormat="1" applyFont="1" applyFill="1" applyBorder="1" applyAlignment="1">
      <alignment horizontal="center"/>
    </xf>
    <xf numFmtId="188" fontId="11" fillId="33" borderId="12" xfId="0" applyNumberFormat="1" applyFon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left" vertical="center" wrapText="1"/>
    </xf>
    <xf numFmtId="0" fontId="9" fillId="33" borderId="27" xfId="0" applyNumberFormat="1" applyFont="1" applyFill="1" applyBorder="1" applyAlignment="1">
      <alignment horizontal="left" vertical="center" wrapText="1"/>
    </xf>
    <xf numFmtId="0" fontId="9" fillId="33" borderId="28" xfId="0" applyNumberFormat="1" applyFont="1" applyFill="1" applyBorder="1" applyAlignment="1">
      <alignment horizontal="left" vertical="center" wrapText="1"/>
    </xf>
    <xf numFmtId="1" fontId="12" fillId="33" borderId="15" xfId="0" applyNumberFormat="1" applyFont="1" applyFill="1" applyBorder="1" applyAlignment="1">
      <alignment horizontal="center"/>
    </xf>
    <xf numFmtId="0" fontId="9" fillId="33" borderId="29" xfId="0" applyNumberFormat="1" applyFont="1" applyFill="1" applyBorder="1" applyAlignment="1">
      <alignment horizontal="left" vertical="center" wrapText="1"/>
    </xf>
    <xf numFmtId="1" fontId="10" fillId="33" borderId="13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 wrapText="1"/>
    </xf>
    <xf numFmtId="2" fontId="6" fillId="33" borderId="17" xfId="0" applyNumberFormat="1" applyFont="1" applyFill="1" applyBorder="1" applyAlignment="1">
      <alignment horizontal="center" wrapText="1"/>
    </xf>
    <xf numFmtId="2" fontId="5" fillId="33" borderId="23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0" fontId="9" fillId="33" borderId="30" xfId="0" applyNumberFormat="1" applyFont="1" applyFill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0" fontId="9" fillId="33" borderId="31" xfId="0" applyNumberFormat="1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left" vertical="center" wrapText="1"/>
    </xf>
    <xf numFmtId="188" fontId="3" fillId="33" borderId="28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188" fontId="5" fillId="33" borderId="20" xfId="0" applyNumberFormat="1" applyFont="1" applyFill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left" vertical="center" wrapText="1"/>
    </xf>
    <xf numFmtId="188" fontId="5" fillId="33" borderId="24" xfId="0" applyNumberFormat="1" applyFont="1" applyFill="1" applyBorder="1" applyAlignment="1">
      <alignment horizontal="center" vertical="center" wrapText="1"/>
    </xf>
    <xf numFmtId="188" fontId="5" fillId="33" borderId="25" xfId="0" applyNumberFormat="1" applyFont="1" applyFill="1" applyBorder="1" applyAlignment="1">
      <alignment horizontal="center" vertical="center" wrapText="1"/>
    </xf>
    <xf numFmtId="188" fontId="5" fillId="33" borderId="12" xfId="0" applyNumberFormat="1" applyFont="1" applyFill="1" applyBorder="1" applyAlignment="1">
      <alignment horizontal="center" vertical="center" wrapText="1"/>
    </xf>
    <xf numFmtId="188" fontId="3" fillId="33" borderId="26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left" vertical="center" wrapText="1"/>
    </xf>
    <xf numFmtId="188" fontId="5" fillId="33" borderId="25" xfId="0" applyNumberFormat="1" applyFon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2" fontId="5" fillId="33" borderId="36" xfId="0" applyNumberFormat="1" applyFont="1" applyFill="1" applyBorder="1" applyAlignment="1">
      <alignment horizontal="center" wrapText="1"/>
    </xf>
    <xf numFmtId="2" fontId="11" fillId="33" borderId="25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88" fontId="5" fillId="33" borderId="19" xfId="0" applyNumberFormat="1" applyFont="1" applyFill="1" applyBorder="1" applyAlignment="1">
      <alignment horizontal="left"/>
    </xf>
    <xf numFmtId="188" fontId="3" fillId="33" borderId="19" xfId="0" applyNumberFormat="1" applyFont="1" applyFill="1" applyBorder="1" applyAlignment="1">
      <alignment horizontal="left" vertical="center" wrapText="1"/>
    </xf>
    <xf numFmtId="0" fontId="16" fillId="34" borderId="10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" fontId="5" fillId="33" borderId="12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Alignment="1">
      <alignment horizontal="left"/>
    </xf>
    <xf numFmtId="188" fontId="7" fillId="0" borderId="0" xfId="0" applyNumberFormat="1" applyFont="1" applyAlignment="1">
      <alignment horizontal="center" vertical="center" wrapText="1"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left"/>
    </xf>
    <xf numFmtId="188" fontId="14" fillId="0" borderId="0" xfId="0" applyNumberFormat="1" applyFont="1" applyFill="1" applyAlignment="1">
      <alignment horizontal="center"/>
    </xf>
    <xf numFmtId="188" fontId="15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L4" sqref="L4:N4"/>
    </sheetView>
  </sheetViews>
  <sheetFormatPr defaultColWidth="9.00390625" defaultRowHeight="12.75"/>
  <cols>
    <col min="1" max="1" width="20.00390625" style="1" customWidth="1"/>
    <col min="2" max="2" width="8.125" style="1" customWidth="1"/>
    <col min="3" max="3" width="7.25390625" style="1" customWidth="1"/>
    <col min="4" max="4" width="8.125" style="1" customWidth="1"/>
    <col min="5" max="5" width="7.75390625" style="1" customWidth="1"/>
    <col min="6" max="6" width="7.625" style="1" customWidth="1"/>
    <col min="7" max="7" width="7.75390625" style="1" customWidth="1"/>
    <col min="8" max="8" width="8.375" style="1" customWidth="1"/>
    <col min="9" max="9" width="7.625" style="1" customWidth="1"/>
    <col min="10" max="10" width="8.625" style="1" customWidth="1"/>
    <col min="11" max="11" width="8.125" style="1" customWidth="1"/>
    <col min="12" max="12" width="8.75390625" style="1" customWidth="1"/>
    <col min="13" max="13" width="7.75390625" style="1" customWidth="1"/>
    <col min="14" max="14" width="9.125" style="10" customWidth="1"/>
    <col min="15" max="16384" width="9.125" style="1" customWidth="1"/>
  </cols>
  <sheetData>
    <row r="1" spans="1:14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1" t="s">
        <v>15</v>
      </c>
      <c r="M1" s="101"/>
      <c r="N1" s="101"/>
    </row>
    <row r="2" spans="1:14" ht="11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2" t="s">
        <v>14</v>
      </c>
      <c r="M2" s="102"/>
      <c r="N2" s="102"/>
    </row>
    <row r="3" spans="1:14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2" t="s">
        <v>40</v>
      </c>
      <c r="M3" s="102"/>
      <c r="N3" s="102"/>
    </row>
    <row r="4" spans="1:14" ht="12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2" t="s">
        <v>58</v>
      </c>
      <c r="M4" s="102"/>
      <c r="N4" s="102"/>
    </row>
    <row r="5" ht="2.25" customHeight="1" hidden="1"/>
    <row r="6" spans="1:14" ht="18.75" customHeight="1">
      <c r="A6" s="100" t="s">
        <v>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7.25" customHeight="1" thickBot="1">
      <c r="A7" s="100" t="s">
        <v>20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32.25" customHeight="1" thickBot="1">
      <c r="A8" s="35" t="s">
        <v>16</v>
      </c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12</v>
      </c>
      <c r="H8" s="36" t="s">
        <v>5</v>
      </c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7" t="s">
        <v>11</v>
      </c>
    </row>
    <row r="9" spans="1:14" ht="52.5" customHeight="1">
      <c r="A9" s="86" t="s">
        <v>34</v>
      </c>
      <c r="B9" s="83">
        <f aca="true" t="shared" si="0" ref="B9:N9">B10+B18</f>
        <v>1098</v>
      </c>
      <c r="C9" s="83">
        <f t="shared" si="0"/>
        <v>1294</v>
      </c>
      <c r="D9" s="83">
        <f t="shared" si="0"/>
        <v>1189</v>
      </c>
      <c r="E9" s="83">
        <f t="shared" si="0"/>
        <v>1219</v>
      </c>
      <c r="F9" s="83">
        <f t="shared" si="0"/>
        <v>1198</v>
      </c>
      <c r="G9" s="83">
        <f t="shared" si="0"/>
        <v>1009</v>
      </c>
      <c r="H9" s="83">
        <f t="shared" si="0"/>
        <v>563</v>
      </c>
      <c r="I9" s="83">
        <f t="shared" si="0"/>
        <v>389</v>
      </c>
      <c r="J9" s="83">
        <f t="shared" si="0"/>
        <v>782</v>
      </c>
      <c r="K9" s="83">
        <f t="shared" si="0"/>
        <v>1115</v>
      </c>
      <c r="L9" s="83">
        <f t="shared" si="0"/>
        <v>1325</v>
      </c>
      <c r="M9" s="83">
        <f t="shared" si="0"/>
        <v>1107</v>
      </c>
      <c r="N9" s="84">
        <f t="shared" si="0"/>
        <v>12288</v>
      </c>
    </row>
    <row r="10" spans="1:14" ht="32.25" customHeight="1">
      <c r="A10" s="77" t="s">
        <v>17</v>
      </c>
      <c r="B10" s="27">
        <f aca="true" t="shared" si="1" ref="B10:N10">B11+B14</f>
        <v>598</v>
      </c>
      <c r="C10" s="27">
        <f t="shared" si="1"/>
        <v>707</v>
      </c>
      <c r="D10" s="27">
        <f t="shared" si="1"/>
        <v>661</v>
      </c>
      <c r="E10" s="27">
        <f t="shared" si="1"/>
        <v>605</v>
      </c>
      <c r="F10" s="27">
        <f t="shared" si="1"/>
        <v>560</v>
      </c>
      <c r="G10" s="27">
        <f t="shared" si="1"/>
        <v>528</v>
      </c>
      <c r="H10" s="27">
        <f t="shared" si="1"/>
        <v>247</v>
      </c>
      <c r="I10" s="27">
        <f t="shared" si="1"/>
        <v>192</v>
      </c>
      <c r="J10" s="27">
        <f t="shared" si="1"/>
        <v>459</v>
      </c>
      <c r="K10" s="27">
        <f t="shared" si="1"/>
        <v>584</v>
      </c>
      <c r="L10" s="27">
        <f t="shared" si="1"/>
        <v>584</v>
      </c>
      <c r="M10" s="27">
        <f t="shared" si="1"/>
        <v>517</v>
      </c>
      <c r="N10" s="85">
        <f t="shared" si="1"/>
        <v>6242</v>
      </c>
    </row>
    <row r="11" spans="1:14" s="2" customFormat="1" ht="45.75" customHeight="1">
      <c r="A11" s="66" t="s">
        <v>43</v>
      </c>
      <c r="B11" s="21">
        <f aca="true" t="shared" si="2" ref="B11:N11">B12+B13</f>
        <v>188</v>
      </c>
      <c r="C11" s="21">
        <f t="shared" si="2"/>
        <v>193</v>
      </c>
      <c r="D11" s="21">
        <f t="shared" si="2"/>
        <v>167</v>
      </c>
      <c r="E11" s="21">
        <f t="shared" si="2"/>
        <v>152</v>
      </c>
      <c r="F11" s="21">
        <f t="shared" si="2"/>
        <v>130</v>
      </c>
      <c r="G11" s="21">
        <f t="shared" si="2"/>
        <v>118</v>
      </c>
      <c r="H11" s="21">
        <f t="shared" si="2"/>
        <v>47</v>
      </c>
      <c r="I11" s="21">
        <f t="shared" si="2"/>
        <v>52</v>
      </c>
      <c r="J11" s="21">
        <f t="shared" si="2"/>
        <v>108</v>
      </c>
      <c r="K11" s="21">
        <f t="shared" si="2"/>
        <v>270</v>
      </c>
      <c r="L11" s="21">
        <f t="shared" si="2"/>
        <v>191</v>
      </c>
      <c r="M11" s="21">
        <f t="shared" si="2"/>
        <v>202</v>
      </c>
      <c r="N11" s="32">
        <f t="shared" si="2"/>
        <v>1818</v>
      </c>
    </row>
    <row r="12" spans="1:14" s="2" customFormat="1" ht="61.5" customHeight="1">
      <c r="A12" s="66" t="s">
        <v>44</v>
      </c>
      <c r="B12" s="3">
        <v>27</v>
      </c>
      <c r="C12" s="5">
        <v>26</v>
      </c>
      <c r="D12" s="3">
        <v>27</v>
      </c>
      <c r="E12" s="3">
        <v>28</v>
      </c>
      <c r="F12" s="3"/>
      <c r="G12" s="3"/>
      <c r="H12" s="3"/>
      <c r="I12" s="3"/>
      <c r="J12" s="4"/>
      <c r="K12" s="4">
        <v>40</v>
      </c>
      <c r="L12" s="4">
        <v>31</v>
      </c>
      <c r="M12" s="4">
        <v>39</v>
      </c>
      <c r="N12" s="12">
        <f>SUM(B12:M12)</f>
        <v>218</v>
      </c>
    </row>
    <row r="13" spans="1:14" s="2" customFormat="1" ht="57.75" customHeight="1">
      <c r="A13" s="66" t="s">
        <v>45</v>
      </c>
      <c r="B13" s="6">
        <v>161</v>
      </c>
      <c r="C13" s="7">
        <v>167</v>
      </c>
      <c r="D13" s="6">
        <v>140</v>
      </c>
      <c r="E13" s="6">
        <v>124</v>
      </c>
      <c r="F13" s="6">
        <v>130</v>
      </c>
      <c r="G13" s="6">
        <v>118</v>
      </c>
      <c r="H13" s="6">
        <v>47</v>
      </c>
      <c r="I13" s="6">
        <v>52</v>
      </c>
      <c r="J13" s="8">
        <v>108</v>
      </c>
      <c r="K13" s="8">
        <v>230</v>
      </c>
      <c r="L13" s="8">
        <v>160</v>
      </c>
      <c r="M13" s="8">
        <v>163</v>
      </c>
      <c r="N13" s="12">
        <f>SUM(B13:M13)</f>
        <v>1600</v>
      </c>
    </row>
    <row r="14" spans="1:14" s="2" customFormat="1" ht="45" customHeight="1">
      <c r="A14" s="66" t="s">
        <v>22</v>
      </c>
      <c r="B14" s="6">
        <v>410</v>
      </c>
      <c r="C14" s="6">
        <v>514</v>
      </c>
      <c r="D14" s="6">
        <v>494</v>
      </c>
      <c r="E14" s="6">
        <v>453</v>
      </c>
      <c r="F14" s="6">
        <v>430</v>
      </c>
      <c r="G14" s="6">
        <v>410</v>
      </c>
      <c r="H14" s="6">
        <v>200</v>
      </c>
      <c r="I14" s="6">
        <v>140</v>
      </c>
      <c r="J14" s="6">
        <v>351</v>
      </c>
      <c r="K14" s="6">
        <v>314</v>
      </c>
      <c r="L14" s="6">
        <v>393</v>
      </c>
      <c r="M14" s="6">
        <v>315</v>
      </c>
      <c r="N14" s="20">
        <v>4424</v>
      </c>
    </row>
    <row r="15" spans="1:14" s="2" customFormat="1" ht="40.5" customHeight="1">
      <c r="A15" s="66" t="s">
        <v>23</v>
      </c>
      <c r="B15" s="6">
        <v>10</v>
      </c>
      <c r="C15" s="7">
        <v>14</v>
      </c>
      <c r="D15" s="6">
        <v>14</v>
      </c>
      <c r="E15" s="6">
        <v>13</v>
      </c>
      <c r="F15" s="6">
        <v>10</v>
      </c>
      <c r="G15" s="6">
        <v>10</v>
      </c>
      <c r="H15" s="6"/>
      <c r="I15" s="6"/>
      <c r="J15" s="8">
        <v>11</v>
      </c>
      <c r="K15" s="8">
        <v>14</v>
      </c>
      <c r="L15" s="8">
        <v>13</v>
      </c>
      <c r="M15" s="8">
        <v>15</v>
      </c>
      <c r="N15" s="20">
        <f>SUM(B15:M15)</f>
        <v>124</v>
      </c>
    </row>
    <row r="16" spans="1:14" s="2" customFormat="1" ht="36" customHeight="1" thickBot="1">
      <c r="A16" s="87" t="s">
        <v>24</v>
      </c>
      <c r="B16" s="13">
        <v>400</v>
      </c>
      <c r="C16" s="14">
        <v>500</v>
      </c>
      <c r="D16" s="13">
        <v>480</v>
      </c>
      <c r="E16" s="13">
        <v>440</v>
      </c>
      <c r="F16" s="13">
        <v>420</v>
      </c>
      <c r="G16" s="13">
        <v>400</v>
      </c>
      <c r="H16" s="13">
        <v>200</v>
      </c>
      <c r="I16" s="13">
        <v>140</v>
      </c>
      <c r="J16" s="15">
        <v>340</v>
      </c>
      <c r="K16" s="15">
        <v>300</v>
      </c>
      <c r="L16" s="15">
        <v>380</v>
      </c>
      <c r="M16" s="15">
        <v>300</v>
      </c>
      <c r="N16" s="28">
        <f>SUM(B16:M16)</f>
        <v>4300</v>
      </c>
    </row>
    <row r="17" spans="1:14" ht="32.25" customHeight="1" thickBot="1">
      <c r="A17" s="35" t="s">
        <v>16</v>
      </c>
      <c r="B17" s="36" t="s">
        <v>0</v>
      </c>
      <c r="C17" s="36" t="s">
        <v>1</v>
      </c>
      <c r="D17" s="36" t="s">
        <v>2</v>
      </c>
      <c r="E17" s="36" t="s">
        <v>3</v>
      </c>
      <c r="F17" s="36" t="s">
        <v>4</v>
      </c>
      <c r="G17" s="36" t="s">
        <v>12</v>
      </c>
      <c r="H17" s="36" t="s">
        <v>5</v>
      </c>
      <c r="I17" s="36" t="s">
        <v>6</v>
      </c>
      <c r="J17" s="36" t="s">
        <v>7</v>
      </c>
      <c r="K17" s="36" t="s">
        <v>8</v>
      </c>
      <c r="L17" s="36" t="s">
        <v>9</v>
      </c>
      <c r="M17" s="36" t="s">
        <v>10</v>
      </c>
      <c r="N17" s="37" t="s">
        <v>11</v>
      </c>
    </row>
    <row r="18" spans="1:14" s="2" customFormat="1" ht="57.75" customHeight="1">
      <c r="A18" s="78" t="s">
        <v>18</v>
      </c>
      <c r="B18" s="29">
        <f aca="true" t="shared" si="3" ref="B18:N18">B19+B22</f>
        <v>500</v>
      </c>
      <c r="C18" s="29">
        <f t="shared" si="3"/>
        <v>587</v>
      </c>
      <c r="D18" s="29">
        <f t="shared" si="3"/>
        <v>528</v>
      </c>
      <c r="E18" s="29">
        <f t="shared" si="3"/>
        <v>614</v>
      </c>
      <c r="F18" s="29">
        <f t="shared" si="3"/>
        <v>638</v>
      </c>
      <c r="G18" s="29">
        <f t="shared" si="3"/>
        <v>481</v>
      </c>
      <c r="H18" s="29">
        <f t="shared" si="3"/>
        <v>316</v>
      </c>
      <c r="I18" s="29">
        <f t="shared" si="3"/>
        <v>197</v>
      </c>
      <c r="J18" s="29">
        <f t="shared" si="3"/>
        <v>323</v>
      </c>
      <c r="K18" s="29">
        <f t="shared" si="3"/>
        <v>531</v>
      </c>
      <c r="L18" s="29">
        <f t="shared" si="3"/>
        <v>741</v>
      </c>
      <c r="M18" s="29">
        <f t="shared" si="3"/>
        <v>590</v>
      </c>
      <c r="N18" s="20">
        <f t="shared" si="3"/>
        <v>6046</v>
      </c>
    </row>
    <row r="19" spans="1:14" s="2" customFormat="1" ht="45" customHeight="1">
      <c r="A19" s="52" t="s">
        <v>46</v>
      </c>
      <c r="B19" s="3">
        <f aca="true" t="shared" si="4" ref="B19:N19">B20+B21</f>
        <v>201</v>
      </c>
      <c r="C19" s="3">
        <f t="shared" si="4"/>
        <v>192</v>
      </c>
      <c r="D19" s="3">
        <f t="shared" si="4"/>
        <v>191</v>
      </c>
      <c r="E19" s="3">
        <f t="shared" si="4"/>
        <v>189</v>
      </c>
      <c r="F19" s="3">
        <f t="shared" si="4"/>
        <v>208</v>
      </c>
      <c r="G19" s="3">
        <f t="shared" si="4"/>
        <v>55</v>
      </c>
      <c r="H19" s="3">
        <f t="shared" si="4"/>
        <v>25</v>
      </c>
      <c r="I19" s="3">
        <f t="shared" si="4"/>
        <v>15</v>
      </c>
      <c r="J19" s="3">
        <f t="shared" si="4"/>
        <v>76</v>
      </c>
      <c r="K19" s="3">
        <f t="shared" si="4"/>
        <v>100</v>
      </c>
      <c r="L19" s="3">
        <f t="shared" si="4"/>
        <v>283</v>
      </c>
      <c r="M19" s="3">
        <f t="shared" si="4"/>
        <v>211</v>
      </c>
      <c r="N19" s="33">
        <f t="shared" si="4"/>
        <v>1746</v>
      </c>
    </row>
    <row r="20" spans="1:14" s="2" customFormat="1" ht="56.25" customHeight="1">
      <c r="A20" s="66" t="s">
        <v>47</v>
      </c>
      <c r="B20" s="6">
        <v>101</v>
      </c>
      <c r="C20" s="7">
        <v>102</v>
      </c>
      <c r="D20" s="6">
        <v>101</v>
      </c>
      <c r="E20" s="6">
        <v>99</v>
      </c>
      <c r="F20" s="6">
        <v>128</v>
      </c>
      <c r="G20" s="6">
        <v>25</v>
      </c>
      <c r="H20" s="6"/>
      <c r="I20" s="6"/>
      <c r="J20" s="8">
        <v>16</v>
      </c>
      <c r="K20" s="8"/>
      <c r="L20" s="8">
        <v>83</v>
      </c>
      <c r="M20" s="8">
        <v>91</v>
      </c>
      <c r="N20" s="12">
        <f>SUM(B20:M20)</f>
        <v>746</v>
      </c>
    </row>
    <row r="21" spans="1:14" s="2" customFormat="1" ht="56.25" customHeight="1">
      <c r="A21" s="52" t="s">
        <v>48</v>
      </c>
      <c r="B21" s="6">
        <v>100</v>
      </c>
      <c r="C21" s="7">
        <v>90</v>
      </c>
      <c r="D21" s="6">
        <v>90</v>
      </c>
      <c r="E21" s="6">
        <v>90</v>
      </c>
      <c r="F21" s="6">
        <v>80</v>
      </c>
      <c r="G21" s="6">
        <v>30</v>
      </c>
      <c r="H21" s="6">
        <v>25</v>
      </c>
      <c r="I21" s="6">
        <v>15</v>
      </c>
      <c r="J21" s="8">
        <v>60</v>
      </c>
      <c r="K21" s="8">
        <v>100</v>
      </c>
      <c r="L21" s="8">
        <v>200</v>
      </c>
      <c r="M21" s="8">
        <v>120</v>
      </c>
      <c r="N21" s="20">
        <f>SUM(B21:M21)</f>
        <v>1000</v>
      </c>
    </row>
    <row r="22" spans="1:14" s="2" customFormat="1" ht="34.5" customHeight="1">
      <c r="A22" s="66" t="s">
        <v>25</v>
      </c>
      <c r="B22" s="6">
        <f aca="true" t="shared" si="5" ref="B22:N22">B23+B24</f>
        <v>299</v>
      </c>
      <c r="C22" s="6">
        <f t="shared" si="5"/>
        <v>395</v>
      </c>
      <c r="D22" s="6">
        <f t="shared" si="5"/>
        <v>337</v>
      </c>
      <c r="E22" s="6">
        <f t="shared" si="5"/>
        <v>425</v>
      </c>
      <c r="F22" s="6">
        <f t="shared" si="5"/>
        <v>430</v>
      </c>
      <c r="G22" s="6">
        <f t="shared" si="5"/>
        <v>426</v>
      </c>
      <c r="H22" s="6">
        <f t="shared" si="5"/>
        <v>291</v>
      </c>
      <c r="I22" s="6">
        <f t="shared" si="5"/>
        <v>182</v>
      </c>
      <c r="J22" s="6">
        <f t="shared" si="5"/>
        <v>247</v>
      </c>
      <c r="K22" s="6">
        <f t="shared" si="5"/>
        <v>431</v>
      </c>
      <c r="L22" s="6">
        <f t="shared" si="5"/>
        <v>458</v>
      </c>
      <c r="M22" s="6">
        <f t="shared" si="5"/>
        <v>379</v>
      </c>
      <c r="N22" s="34">
        <f t="shared" si="5"/>
        <v>4300</v>
      </c>
    </row>
    <row r="23" spans="1:14" s="2" customFormat="1" ht="46.5" customHeight="1">
      <c r="A23" s="66" t="s">
        <v>26</v>
      </c>
      <c r="B23" s="6">
        <v>69</v>
      </c>
      <c r="C23" s="7">
        <v>65</v>
      </c>
      <c r="D23" s="6">
        <v>65</v>
      </c>
      <c r="E23" s="6">
        <v>66</v>
      </c>
      <c r="F23" s="6">
        <v>79</v>
      </c>
      <c r="G23" s="6">
        <v>31</v>
      </c>
      <c r="H23" s="6"/>
      <c r="I23" s="6"/>
      <c r="J23" s="8">
        <v>28</v>
      </c>
      <c r="K23" s="8">
        <v>31</v>
      </c>
      <c r="L23" s="8">
        <v>56</v>
      </c>
      <c r="M23" s="8">
        <v>49</v>
      </c>
      <c r="N23" s="20">
        <f>SUM(B23:M23)</f>
        <v>539</v>
      </c>
    </row>
    <row r="24" spans="1:14" s="2" customFormat="1" ht="38.25" customHeight="1" thickBot="1">
      <c r="A24" s="51" t="s">
        <v>27</v>
      </c>
      <c r="B24" s="6">
        <v>230</v>
      </c>
      <c r="C24" s="7">
        <v>330</v>
      </c>
      <c r="D24" s="6">
        <v>272</v>
      </c>
      <c r="E24" s="6">
        <v>359</v>
      </c>
      <c r="F24" s="6">
        <v>351</v>
      </c>
      <c r="G24" s="6">
        <v>395</v>
      </c>
      <c r="H24" s="6">
        <v>291</v>
      </c>
      <c r="I24" s="6">
        <v>182</v>
      </c>
      <c r="J24" s="8">
        <v>219</v>
      </c>
      <c r="K24" s="8">
        <v>400</v>
      </c>
      <c r="L24" s="8">
        <v>402</v>
      </c>
      <c r="M24" s="8">
        <v>330</v>
      </c>
      <c r="N24" s="20">
        <f>SUM(B24:M24)</f>
        <v>3761</v>
      </c>
    </row>
    <row r="25" spans="1:14" s="2" customFormat="1" ht="43.5" customHeight="1">
      <c r="A25" s="76" t="s">
        <v>35</v>
      </c>
      <c r="B25" s="38">
        <f aca="true" t="shared" si="6" ref="B25:N25">B26+B29</f>
        <v>113.16</v>
      </c>
      <c r="C25" s="38">
        <f t="shared" si="6"/>
        <v>123</v>
      </c>
      <c r="D25" s="38">
        <f t="shared" si="6"/>
        <v>113.16</v>
      </c>
      <c r="E25" s="38">
        <f t="shared" si="6"/>
        <v>113.16</v>
      </c>
      <c r="F25" s="38">
        <f t="shared" si="6"/>
        <v>92.49</v>
      </c>
      <c r="G25" s="38">
        <f t="shared" si="6"/>
        <v>102.33</v>
      </c>
      <c r="H25" s="38">
        <f t="shared" si="6"/>
        <v>92.49</v>
      </c>
      <c r="I25" s="38">
        <f t="shared" si="6"/>
        <v>92.49</v>
      </c>
      <c r="J25" s="38">
        <f t="shared" si="6"/>
        <v>104.33</v>
      </c>
      <c r="K25" s="38">
        <f t="shared" si="6"/>
        <v>104.33</v>
      </c>
      <c r="L25" s="38">
        <f t="shared" si="6"/>
        <v>104.33</v>
      </c>
      <c r="M25" s="38">
        <f t="shared" si="6"/>
        <v>103.73</v>
      </c>
      <c r="N25" s="72">
        <f t="shared" si="6"/>
        <v>1259.0000000000002</v>
      </c>
    </row>
    <row r="26" spans="1:14" s="2" customFormat="1" ht="39" customHeight="1">
      <c r="A26" s="77" t="s">
        <v>17</v>
      </c>
      <c r="B26" s="48">
        <v>108.16</v>
      </c>
      <c r="C26" s="48">
        <v>118</v>
      </c>
      <c r="D26" s="48">
        <v>108.16</v>
      </c>
      <c r="E26" s="48">
        <v>108.16</v>
      </c>
      <c r="F26" s="48">
        <v>88.49</v>
      </c>
      <c r="G26" s="48">
        <v>98.33</v>
      </c>
      <c r="H26" s="48">
        <v>88.49</v>
      </c>
      <c r="I26" s="48">
        <v>88.49</v>
      </c>
      <c r="J26" s="48">
        <v>98.33</v>
      </c>
      <c r="K26" s="48">
        <v>98.33</v>
      </c>
      <c r="L26" s="48">
        <v>98.33</v>
      </c>
      <c r="M26" s="48">
        <v>98.73</v>
      </c>
      <c r="N26" s="69">
        <f>B26+C26+D26+E26+F26+G26+H26+I26+J26+K26+L26+M26</f>
        <v>1200.0000000000002</v>
      </c>
    </row>
    <row r="27" spans="1:14" s="2" customFormat="1" ht="42.75" customHeight="1" thickBot="1">
      <c r="A27" s="87" t="s">
        <v>49</v>
      </c>
      <c r="B27" s="89">
        <v>108.16</v>
      </c>
      <c r="C27" s="89">
        <v>118</v>
      </c>
      <c r="D27" s="89">
        <v>108.16</v>
      </c>
      <c r="E27" s="89">
        <v>108.16</v>
      </c>
      <c r="F27" s="89">
        <v>88.49</v>
      </c>
      <c r="G27" s="89">
        <v>98.33</v>
      </c>
      <c r="H27" s="89">
        <v>88.49</v>
      </c>
      <c r="I27" s="89">
        <v>88.49</v>
      </c>
      <c r="J27" s="89">
        <v>98.33</v>
      </c>
      <c r="K27" s="89">
        <v>98.33</v>
      </c>
      <c r="L27" s="89">
        <v>98.33</v>
      </c>
      <c r="M27" s="89">
        <v>98.73</v>
      </c>
      <c r="N27" s="90">
        <f>B27+C27+D27+E27+F27+G27+H27+I27+J27+K27+L27+M27</f>
        <v>1200.0000000000002</v>
      </c>
    </row>
    <row r="28" spans="1:14" ht="32.25" customHeight="1" thickBot="1">
      <c r="A28" s="35" t="s">
        <v>16</v>
      </c>
      <c r="B28" s="36" t="s">
        <v>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12</v>
      </c>
      <c r="H28" s="36" t="s">
        <v>5</v>
      </c>
      <c r="I28" s="36" t="s">
        <v>6</v>
      </c>
      <c r="J28" s="36" t="s">
        <v>7</v>
      </c>
      <c r="K28" s="36" t="s">
        <v>8</v>
      </c>
      <c r="L28" s="36" t="s">
        <v>9</v>
      </c>
      <c r="M28" s="36" t="s">
        <v>10</v>
      </c>
      <c r="N28" s="37" t="s">
        <v>11</v>
      </c>
    </row>
    <row r="29" spans="1:14" s="2" customFormat="1" ht="37.5" customHeight="1">
      <c r="A29" s="78" t="s">
        <v>18</v>
      </c>
      <c r="B29" s="47">
        <v>5</v>
      </c>
      <c r="C29" s="47">
        <v>5</v>
      </c>
      <c r="D29" s="47">
        <v>5</v>
      </c>
      <c r="E29" s="47">
        <v>5</v>
      </c>
      <c r="F29" s="47">
        <v>4</v>
      </c>
      <c r="G29" s="47">
        <v>4</v>
      </c>
      <c r="H29" s="47">
        <v>4</v>
      </c>
      <c r="I29" s="47">
        <v>4</v>
      </c>
      <c r="J29" s="47">
        <v>6</v>
      </c>
      <c r="K29" s="47">
        <v>6</v>
      </c>
      <c r="L29" s="47">
        <v>6</v>
      </c>
      <c r="M29" s="47">
        <v>5</v>
      </c>
      <c r="N29" s="17">
        <f>B29+C29+D29+E29+F29+G29+H29+I29+J29+K29+L29+M29</f>
        <v>59</v>
      </c>
    </row>
    <row r="30" spans="1:14" s="2" customFormat="1" ht="39" customHeight="1" thickBot="1">
      <c r="A30" s="70" t="s">
        <v>50</v>
      </c>
      <c r="B30" s="46">
        <v>5</v>
      </c>
      <c r="C30" s="46">
        <v>5</v>
      </c>
      <c r="D30" s="46">
        <v>5</v>
      </c>
      <c r="E30" s="46">
        <v>5</v>
      </c>
      <c r="F30" s="46">
        <v>4</v>
      </c>
      <c r="G30" s="46">
        <v>4</v>
      </c>
      <c r="H30" s="46">
        <v>4</v>
      </c>
      <c r="I30" s="46">
        <v>4</v>
      </c>
      <c r="J30" s="46">
        <v>6</v>
      </c>
      <c r="K30" s="46">
        <v>6</v>
      </c>
      <c r="L30" s="46">
        <v>6</v>
      </c>
      <c r="M30" s="46">
        <v>5</v>
      </c>
      <c r="N30" s="39">
        <f>B30+C30+D30+E30+F30+G30+H30+I30+J30+K30+L30+M30</f>
        <v>59</v>
      </c>
    </row>
    <row r="31" spans="1:14" s="2" customFormat="1" ht="48.75" customHeight="1">
      <c r="A31" s="50" t="s">
        <v>37</v>
      </c>
      <c r="B31" s="42">
        <f>B32+B35</f>
        <v>773</v>
      </c>
      <c r="C31" s="42">
        <f aca="true" t="shared" si="7" ref="C31:M31">C32+C35</f>
        <v>768</v>
      </c>
      <c r="D31" s="42">
        <f t="shared" si="7"/>
        <v>768</v>
      </c>
      <c r="E31" s="42">
        <f t="shared" si="7"/>
        <v>763</v>
      </c>
      <c r="F31" s="42">
        <f t="shared" si="7"/>
        <v>613</v>
      </c>
      <c r="G31" s="42">
        <f t="shared" si="7"/>
        <v>513</v>
      </c>
      <c r="H31" s="42">
        <f t="shared" si="7"/>
        <v>393</v>
      </c>
      <c r="I31" s="42">
        <f>I32+I35</f>
        <v>538</v>
      </c>
      <c r="J31" s="42">
        <f>J32+J35</f>
        <v>838</v>
      </c>
      <c r="K31" s="42">
        <f t="shared" si="7"/>
        <v>703</v>
      </c>
      <c r="L31" s="42">
        <f t="shared" si="7"/>
        <v>653</v>
      </c>
      <c r="M31" s="42">
        <f t="shared" si="7"/>
        <v>653</v>
      </c>
      <c r="N31" s="91">
        <f>N32+N35</f>
        <v>7976</v>
      </c>
    </row>
    <row r="32" spans="1:14" s="2" customFormat="1" ht="39" customHeight="1">
      <c r="A32" s="77" t="s">
        <v>17</v>
      </c>
      <c r="B32" s="41">
        <f>B33+B34</f>
        <v>370</v>
      </c>
      <c r="C32" s="41">
        <f>C33+C34</f>
        <v>365</v>
      </c>
      <c r="D32" s="41">
        <f aca="true" t="shared" si="8" ref="D32:M32">D33+D34</f>
        <v>365</v>
      </c>
      <c r="E32" s="41">
        <f t="shared" si="8"/>
        <v>360</v>
      </c>
      <c r="F32" s="41">
        <f t="shared" si="8"/>
        <v>310</v>
      </c>
      <c r="G32" s="41">
        <f t="shared" si="8"/>
        <v>210</v>
      </c>
      <c r="H32" s="41">
        <f t="shared" si="8"/>
        <v>190</v>
      </c>
      <c r="I32" s="41">
        <f t="shared" si="8"/>
        <v>285</v>
      </c>
      <c r="J32" s="41">
        <f t="shared" si="8"/>
        <v>435</v>
      </c>
      <c r="K32" s="41">
        <f t="shared" si="8"/>
        <v>350</v>
      </c>
      <c r="L32" s="41">
        <f t="shared" si="8"/>
        <v>350</v>
      </c>
      <c r="M32" s="41">
        <f t="shared" si="8"/>
        <v>350</v>
      </c>
      <c r="N32" s="92">
        <f>N33+N34</f>
        <v>3940</v>
      </c>
    </row>
    <row r="33" spans="1:14" s="2" customFormat="1" ht="33" customHeight="1">
      <c r="A33" s="51" t="s">
        <v>51</v>
      </c>
      <c r="B33" s="46">
        <v>70</v>
      </c>
      <c r="C33" s="46">
        <v>65</v>
      </c>
      <c r="D33" s="46">
        <v>65</v>
      </c>
      <c r="E33" s="46">
        <v>60</v>
      </c>
      <c r="F33" s="46">
        <v>60</v>
      </c>
      <c r="G33" s="46">
        <v>60</v>
      </c>
      <c r="H33" s="46">
        <v>40</v>
      </c>
      <c r="I33" s="46">
        <v>35</v>
      </c>
      <c r="J33" s="46">
        <v>35</v>
      </c>
      <c r="K33" s="46">
        <v>50</v>
      </c>
      <c r="L33" s="46">
        <v>50</v>
      </c>
      <c r="M33" s="46">
        <v>50</v>
      </c>
      <c r="N33" s="60">
        <f>SUM(B33:M33)</f>
        <v>640</v>
      </c>
    </row>
    <row r="34" spans="1:14" s="2" customFormat="1" ht="33" customHeight="1">
      <c r="A34" s="52" t="s">
        <v>28</v>
      </c>
      <c r="B34" s="11">
        <v>300</v>
      </c>
      <c r="C34" s="11">
        <v>300</v>
      </c>
      <c r="D34" s="11">
        <v>300</v>
      </c>
      <c r="E34" s="11">
        <v>300</v>
      </c>
      <c r="F34" s="11">
        <v>250</v>
      </c>
      <c r="G34" s="11">
        <v>150</v>
      </c>
      <c r="H34" s="11">
        <v>150</v>
      </c>
      <c r="I34" s="11">
        <v>250</v>
      </c>
      <c r="J34" s="11">
        <v>400</v>
      </c>
      <c r="K34" s="11">
        <v>300</v>
      </c>
      <c r="L34" s="11">
        <v>300</v>
      </c>
      <c r="M34" s="11">
        <v>300</v>
      </c>
      <c r="N34" s="17">
        <f>SUM(B34:M34)</f>
        <v>3300</v>
      </c>
    </row>
    <row r="35" spans="1:14" s="2" customFormat="1" ht="33" customHeight="1">
      <c r="A35" s="78" t="s">
        <v>18</v>
      </c>
      <c r="B35" s="49">
        <f aca="true" t="shared" si="9" ref="B35:H35">B36+B37</f>
        <v>403</v>
      </c>
      <c r="C35" s="49">
        <f t="shared" si="9"/>
        <v>403</v>
      </c>
      <c r="D35" s="49">
        <f t="shared" si="9"/>
        <v>403</v>
      </c>
      <c r="E35" s="49">
        <f t="shared" si="9"/>
        <v>403</v>
      </c>
      <c r="F35" s="49">
        <f t="shared" si="9"/>
        <v>303</v>
      </c>
      <c r="G35" s="49">
        <f t="shared" si="9"/>
        <v>303</v>
      </c>
      <c r="H35" s="49">
        <f t="shared" si="9"/>
        <v>203</v>
      </c>
      <c r="I35" s="49">
        <f aca="true" t="shared" si="10" ref="I35:N35">I36+I37</f>
        <v>253</v>
      </c>
      <c r="J35" s="49">
        <f t="shared" si="10"/>
        <v>403</v>
      </c>
      <c r="K35" s="49">
        <f t="shared" si="10"/>
        <v>353</v>
      </c>
      <c r="L35" s="49">
        <f t="shared" si="10"/>
        <v>303</v>
      </c>
      <c r="M35" s="49">
        <f t="shared" si="10"/>
        <v>303</v>
      </c>
      <c r="N35" s="53">
        <f t="shared" si="10"/>
        <v>4036</v>
      </c>
    </row>
    <row r="36" spans="1:14" s="2" customFormat="1" ht="34.5" customHeight="1">
      <c r="A36" s="52" t="s">
        <v>52</v>
      </c>
      <c r="B36" s="11">
        <v>3</v>
      </c>
      <c r="C36" s="11">
        <v>3</v>
      </c>
      <c r="D36" s="11">
        <v>3</v>
      </c>
      <c r="E36" s="11">
        <v>3</v>
      </c>
      <c r="F36" s="11">
        <v>3</v>
      </c>
      <c r="G36" s="11">
        <v>3</v>
      </c>
      <c r="H36" s="11">
        <v>3</v>
      </c>
      <c r="I36" s="11">
        <v>3</v>
      </c>
      <c r="J36" s="11">
        <v>3</v>
      </c>
      <c r="K36" s="11">
        <v>3</v>
      </c>
      <c r="L36" s="11">
        <v>3</v>
      </c>
      <c r="M36" s="11">
        <v>3</v>
      </c>
      <c r="N36" s="17">
        <f>SUM(B36:M36)</f>
        <v>36</v>
      </c>
    </row>
    <row r="37" spans="1:14" s="2" customFormat="1" ht="37.5" customHeight="1" thickBot="1">
      <c r="A37" s="54" t="s">
        <v>29</v>
      </c>
      <c r="B37" s="55">
        <v>400</v>
      </c>
      <c r="C37" s="55">
        <v>400</v>
      </c>
      <c r="D37" s="55">
        <v>400</v>
      </c>
      <c r="E37" s="55">
        <v>400</v>
      </c>
      <c r="F37" s="55">
        <v>300</v>
      </c>
      <c r="G37" s="55">
        <v>300</v>
      </c>
      <c r="H37" s="55">
        <v>200</v>
      </c>
      <c r="I37" s="55">
        <v>250</v>
      </c>
      <c r="J37" s="55">
        <v>400</v>
      </c>
      <c r="K37" s="55">
        <v>350</v>
      </c>
      <c r="L37" s="55">
        <v>300</v>
      </c>
      <c r="M37" s="55">
        <v>300</v>
      </c>
      <c r="N37" s="56">
        <f>SUM(B37:M37)</f>
        <v>4000</v>
      </c>
    </row>
    <row r="38" spans="1:14" s="2" customFormat="1" ht="55.5" customHeight="1">
      <c r="A38" s="50" t="s">
        <v>21</v>
      </c>
      <c r="B38" s="42">
        <f aca="true" t="shared" si="11" ref="B38:M38">B39+B43</f>
        <v>551.7</v>
      </c>
      <c r="C38" s="42">
        <f t="shared" si="11"/>
        <v>191</v>
      </c>
      <c r="D38" s="42">
        <f t="shared" si="11"/>
        <v>432</v>
      </c>
      <c r="E38" s="42">
        <f t="shared" si="11"/>
        <v>365</v>
      </c>
      <c r="F38" s="42">
        <f t="shared" si="11"/>
        <v>320</v>
      </c>
      <c r="G38" s="42">
        <f t="shared" si="11"/>
        <v>180</v>
      </c>
      <c r="H38" s="42">
        <f t="shared" si="11"/>
        <v>160.9</v>
      </c>
      <c r="I38" s="42">
        <f t="shared" si="11"/>
        <v>95</v>
      </c>
      <c r="J38" s="42">
        <f t="shared" si="11"/>
        <v>342</v>
      </c>
      <c r="K38" s="42">
        <f t="shared" si="11"/>
        <v>472</v>
      </c>
      <c r="L38" s="42">
        <f t="shared" si="11"/>
        <v>469</v>
      </c>
      <c r="M38" s="42">
        <f t="shared" si="11"/>
        <v>461.4</v>
      </c>
      <c r="N38" s="43">
        <f>N39+N43</f>
        <v>4040</v>
      </c>
    </row>
    <row r="39" spans="1:14" s="2" customFormat="1" ht="29.25" customHeight="1">
      <c r="A39" s="77" t="s">
        <v>17</v>
      </c>
      <c r="B39" s="41">
        <f aca="true" t="shared" si="12" ref="B39:N39">B40+B42</f>
        <v>486.7</v>
      </c>
      <c r="C39" s="41">
        <f t="shared" si="12"/>
        <v>94</v>
      </c>
      <c r="D39" s="41">
        <f t="shared" si="12"/>
        <v>335</v>
      </c>
      <c r="E39" s="41">
        <f t="shared" si="12"/>
        <v>265</v>
      </c>
      <c r="F39" s="41">
        <f t="shared" si="12"/>
        <v>227</v>
      </c>
      <c r="G39" s="41">
        <f t="shared" si="12"/>
        <v>135</v>
      </c>
      <c r="H39" s="41">
        <f t="shared" si="12"/>
        <v>145.9</v>
      </c>
      <c r="I39" s="41">
        <f t="shared" si="12"/>
        <v>80</v>
      </c>
      <c r="J39" s="41">
        <f t="shared" si="12"/>
        <v>243</v>
      </c>
      <c r="K39" s="41">
        <f t="shared" si="12"/>
        <v>373</v>
      </c>
      <c r="L39" s="41">
        <f t="shared" si="12"/>
        <v>369</v>
      </c>
      <c r="M39" s="41">
        <f t="shared" si="12"/>
        <v>360.4</v>
      </c>
      <c r="N39" s="44">
        <f t="shared" si="12"/>
        <v>3114</v>
      </c>
    </row>
    <row r="40" spans="1:14" s="2" customFormat="1" ht="34.5" customHeight="1" thickBot="1">
      <c r="A40" s="87" t="s">
        <v>53</v>
      </c>
      <c r="B40" s="89">
        <v>38.7</v>
      </c>
      <c r="C40" s="89">
        <v>41</v>
      </c>
      <c r="D40" s="89">
        <v>42</v>
      </c>
      <c r="E40" s="89">
        <v>49</v>
      </c>
      <c r="F40" s="89">
        <v>50</v>
      </c>
      <c r="G40" s="89">
        <v>32</v>
      </c>
      <c r="H40" s="89">
        <v>65.9</v>
      </c>
      <c r="I40" s="89">
        <v>26</v>
      </c>
      <c r="J40" s="89">
        <v>44</v>
      </c>
      <c r="K40" s="89">
        <v>56</v>
      </c>
      <c r="L40" s="89">
        <v>54</v>
      </c>
      <c r="M40" s="89">
        <v>60.4</v>
      </c>
      <c r="N40" s="90">
        <f>SUM(B40:M40)</f>
        <v>559</v>
      </c>
    </row>
    <row r="41" spans="1:14" ht="32.25" customHeight="1" thickBot="1">
      <c r="A41" s="35" t="s">
        <v>16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12</v>
      </c>
      <c r="H41" s="36" t="s">
        <v>5</v>
      </c>
      <c r="I41" s="36" t="s">
        <v>6</v>
      </c>
      <c r="J41" s="36" t="s">
        <v>7</v>
      </c>
      <c r="K41" s="36" t="s">
        <v>8</v>
      </c>
      <c r="L41" s="36" t="s">
        <v>9</v>
      </c>
      <c r="M41" s="36" t="s">
        <v>10</v>
      </c>
      <c r="N41" s="37" t="s">
        <v>11</v>
      </c>
    </row>
    <row r="42" spans="1:14" s="2" customFormat="1" ht="27.75" customHeight="1">
      <c r="A42" s="52" t="s">
        <v>30</v>
      </c>
      <c r="B42" s="96">
        <v>448</v>
      </c>
      <c r="C42" s="96">
        <v>53</v>
      </c>
      <c r="D42" s="96">
        <v>293</v>
      </c>
      <c r="E42" s="96">
        <v>216</v>
      </c>
      <c r="F42" s="96">
        <v>177</v>
      </c>
      <c r="G42" s="96">
        <v>103</v>
      </c>
      <c r="H42" s="96">
        <v>80</v>
      </c>
      <c r="I42" s="96">
        <v>54</v>
      </c>
      <c r="J42" s="96">
        <v>199</v>
      </c>
      <c r="K42" s="97">
        <v>317</v>
      </c>
      <c r="L42" s="97">
        <v>315</v>
      </c>
      <c r="M42" s="97">
        <v>300</v>
      </c>
      <c r="N42" s="98">
        <f>SUM(B42:M42)</f>
        <v>2555</v>
      </c>
    </row>
    <row r="43" spans="1:14" s="2" customFormat="1" ht="30" customHeight="1">
      <c r="A43" s="78" t="s">
        <v>18</v>
      </c>
      <c r="B43" s="11">
        <f aca="true" t="shared" si="13" ref="B43:N43">B44+B45</f>
        <v>65</v>
      </c>
      <c r="C43" s="11">
        <f t="shared" si="13"/>
        <v>97</v>
      </c>
      <c r="D43" s="11">
        <f t="shared" si="13"/>
        <v>97</v>
      </c>
      <c r="E43" s="11">
        <f t="shared" si="13"/>
        <v>100</v>
      </c>
      <c r="F43" s="11">
        <f t="shared" si="13"/>
        <v>93</v>
      </c>
      <c r="G43" s="11">
        <f t="shared" si="13"/>
        <v>45</v>
      </c>
      <c r="H43" s="11">
        <f t="shared" si="13"/>
        <v>15</v>
      </c>
      <c r="I43" s="11">
        <f t="shared" si="13"/>
        <v>15</v>
      </c>
      <c r="J43" s="11">
        <f t="shared" si="13"/>
        <v>99</v>
      </c>
      <c r="K43" s="11">
        <f t="shared" si="13"/>
        <v>99</v>
      </c>
      <c r="L43" s="11">
        <f t="shared" si="13"/>
        <v>100</v>
      </c>
      <c r="M43" s="11">
        <f t="shared" si="13"/>
        <v>101</v>
      </c>
      <c r="N43" s="45">
        <f t="shared" si="13"/>
        <v>926</v>
      </c>
    </row>
    <row r="44" spans="1:14" s="2" customFormat="1" ht="37.5" customHeight="1">
      <c r="A44" s="52" t="s">
        <v>54</v>
      </c>
      <c r="B44" s="11">
        <v>15</v>
      </c>
      <c r="C44" s="11">
        <v>15</v>
      </c>
      <c r="D44" s="11">
        <v>15</v>
      </c>
      <c r="E44" s="11">
        <v>15</v>
      </c>
      <c r="F44" s="11">
        <v>15</v>
      </c>
      <c r="G44" s="11">
        <v>10</v>
      </c>
      <c r="H44" s="11">
        <v>5</v>
      </c>
      <c r="I44" s="11">
        <v>5</v>
      </c>
      <c r="J44" s="11">
        <v>21</v>
      </c>
      <c r="K44" s="11">
        <v>21</v>
      </c>
      <c r="L44" s="11">
        <v>22</v>
      </c>
      <c r="M44" s="11">
        <v>23</v>
      </c>
      <c r="N44" s="17">
        <f>SUM(B44:M44)</f>
        <v>182</v>
      </c>
    </row>
    <row r="45" spans="1:14" s="2" customFormat="1" ht="27" customHeight="1" thickBot="1">
      <c r="A45" s="70" t="s">
        <v>32</v>
      </c>
      <c r="B45" s="6">
        <v>50</v>
      </c>
      <c r="C45" s="6">
        <v>82</v>
      </c>
      <c r="D45" s="6">
        <v>82</v>
      </c>
      <c r="E45" s="6">
        <v>85</v>
      </c>
      <c r="F45" s="6">
        <v>78</v>
      </c>
      <c r="G45" s="6">
        <v>35</v>
      </c>
      <c r="H45" s="6">
        <v>10</v>
      </c>
      <c r="I45" s="6">
        <v>10</v>
      </c>
      <c r="J45" s="8">
        <v>78</v>
      </c>
      <c r="K45" s="8">
        <v>78</v>
      </c>
      <c r="L45" s="8">
        <v>78</v>
      </c>
      <c r="M45" s="8">
        <v>78</v>
      </c>
      <c r="N45" s="18">
        <f>B45+C45+D45+E45+F45+G45+H45+I45+J45+K45+L45+M45</f>
        <v>744</v>
      </c>
    </row>
    <row r="46" spans="1:14" s="2" customFormat="1" ht="80.25" customHeight="1">
      <c r="A46" s="76" t="s">
        <v>38</v>
      </c>
      <c r="B46" s="67">
        <f aca="true" t="shared" si="14" ref="B46:N46">B47+B50</f>
        <v>626.6568338249754</v>
      </c>
      <c r="C46" s="67">
        <f t="shared" si="14"/>
        <v>626.6568338249754</v>
      </c>
      <c r="D46" s="67">
        <f t="shared" si="14"/>
        <v>626.6568338249754</v>
      </c>
      <c r="E46" s="67">
        <f t="shared" si="14"/>
        <v>626.6568338249754</v>
      </c>
      <c r="F46" s="67">
        <f t="shared" si="14"/>
        <v>626.6568338249754</v>
      </c>
      <c r="G46" s="67">
        <f t="shared" si="14"/>
        <v>656.1553588987217</v>
      </c>
      <c r="H46" s="67">
        <f t="shared" si="14"/>
        <v>467.15830875122913</v>
      </c>
      <c r="I46" s="67">
        <f t="shared" si="14"/>
        <v>667.1583087512291</v>
      </c>
      <c r="J46" s="67">
        <f t="shared" si="14"/>
        <v>653.3038348082596</v>
      </c>
      <c r="K46" s="67">
        <f t="shared" si="14"/>
        <v>626.6568338249754</v>
      </c>
      <c r="L46" s="67">
        <f t="shared" si="14"/>
        <v>626.6568338249754</v>
      </c>
      <c r="M46" s="67">
        <f t="shared" si="14"/>
        <v>626.6</v>
      </c>
      <c r="N46" s="88">
        <f t="shared" si="14"/>
        <v>7456.973647984268</v>
      </c>
    </row>
    <row r="47" spans="1:14" s="2" customFormat="1" ht="27" customHeight="1">
      <c r="A47" s="77" t="s">
        <v>17</v>
      </c>
      <c r="B47" s="61">
        <f aca="true" t="shared" si="15" ref="B47:N47">B48+B49</f>
        <v>196.65683382497542</v>
      </c>
      <c r="C47" s="61">
        <f t="shared" si="15"/>
        <v>196.65683382497542</v>
      </c>
      <c r="D47" s="61">
        <f t="shared" si="15"/>
        <v>196.65683382497542</v>
      </c>
      <c r="E47" s="61">
        <f t="shared" si="15"/>
        <v>196.65683382497542</v>
      </c>
      <c r="F47" s="61">
        <f t="shared" si="15"/>
        <v>196.65683382497542</v>
      </c>
      <c r="G47" s="61">
        <f t="shared" si="15"/>
        <v>226.15535889872174</v>
      </c>
      <c r="H47" s="61">
        <f t="shared" si="15"/>
        <v>167.1583087512291</v>
      </c>
      <c r="I47" s="61">
        <f t="shared" si="15"/>
        <v>167.1583087512291</v>
      </c>
      <c r="J47" s="61">
        <f t="shared" si="15"/>
        <v>223.30383480825958</v>
      </c>
      <c r="K47" s="61">
        <f t="shared" si="15"/>
        <v>196.65683382497542</v>
      </c>
      <c r="L47" s="61">
        <f t="shared" si="15"/>
        <v>196.65683382497542</v>
      </c>
      <c r="M47" s="61">
        <f t="shared" si="15"/>
        <v>196.6</v>
      </c>
      <c r="N47" s="75">
        <f t="shared" si="15"/>
        <v>2356.9736479842677</v>
      </c>
    </row>
    <row r="48" spans="1:14" s="2" customFormat="1" ht="34.5" customHeight="1">
      <c r="A48" s="66" t="s">
        <v>51</v>
      </c>
      <c r="B48" s="40">
        <v>86.65683382497542</v>
      </c>
      <c r="C48" s="40">
        <v>86.65683382497542</v>
      </c>
      <c r="D48" s="40">
        <v>86.65683382497542</v>
      </c>
      <c r="E48" s="40">
        <v>86.65683382497542</v>
      </c>
      <c r="F48" s="40">
        <v>86.65683382497542</v>
      </c>
      <c r="G48" s="40">
        <v>161.15535889872174</v>
      </c>
      <c r="H48" s="40">
        <v>127.1583087512291</v>
      </c>
      <c r="I48" s="40">
        <v>127.1583087512291</v>
      </c>
      <c r="J48" s="59">
        <v>168.30383480825958</v>
      </c>
      <c r="K48" s="59">
        <v>46.65683382497542</v>
      </c>
      <c r="L48" s="59">
        <v>46.65683382497542</v>
      </c>
      <c r="M48" s="59">
        <v>46.6</v>
      </c>
      <c r="N48" s="39">
        <f>SUM(B48:M48)</f>
        <v>1156.9736479842675</v>
      </c>
    </row>
    <row r="49" spans="1:14" s="2" customFormat="1" ht="34.5" customHeight="1">
      <c r="A49" s="52" t="s">
        <v>30</v>
      </c>
      <c r="B49" s="3">
        <v>110</v>
      </c>
      <c r="C49" s="3">
        <v>110</v>
      </c>
      <c r="D49" s="3">
        <v>110</v>
      </c>
      <c r="E49" s="3">
        <v>110</v>
      </c>
      <c r="F49" s="3">
        <v>110</v>
      </c>
      <c r="G49" s="3">
        <v>65</v>
      </c>
      <c r="H49" s="3">
        <v>40</v>
      </c>
      <c r="I49" s="3">
        <v>40</v>
      </c>
      <c r="J49" s="4">
        <v>55</v>
      </c>
      <c r="K49" s="4">
        <v>150</v>
      </c>
      <c r="L49" s="4">
        <v>150</v>
      </c>
      <c r="M49" s="4">
        <v>150</v>
      </c>
      <c r="N49" s="17">
        <f>SUM(B49:M49)</f>
        <v>1200</v>
      </c>
    </row>
    <row r="50" spans="1:14" s="2" customFormat="1" ht="24.75" customHeight="1">
      <c r="A50" s="78" t="s">
        <v>18</v>
      </c>
      <c r="B50" s="57">
        <f>B51+B52</f>
        <v>430</v>
      </c>
      <c r="C50" s="57">
        <f>C51+C52</f>
        <v>430</v>
      </c>
      <c r="D50" s="57">
        <f>D51+D52</f>
        <v>430</v>
      </c>
      <c r="E50" s="57">
        <f>E51+E52</f>
        <v>430</v>
      </c>
      <c r="F50" s="57">
        <f>F51+F52</f>
        <v>430</v>
      </c>
      <c r="G50" s="57">
        <v>430</v>
      </c>
      <c r="H50" s="57">
        <v>300</v>
      </c>
      <c r="I50" s="57">
        <v>500</v>
      </c>
      <c r="J50" s="57">
        <v>430</v>
      </c>
      <c r="K50" s="57">
        <v>430</v>
      </c>
      <c r="L50" s="57">
        <v>430</v>
      </c>
      <c r="M50" s="57">
        <v>430</v>
      </c>
      <c r="N50" s="71">
        <f>SUM(N51:N52)</f>
        <v>5100</v>
      </c>
    </row>
    <row r="51" spans="1:14" s="2" customFormat="1" ht="36" customHeight="1">
      <c r="A51" s="52" t="s">
        <v>55</v>
      </c>
      <c r="B51" s="6">
        <v>10</v>
      </c>
      <c r="C51" s="6">
        <v>10</v>
      </c>
      <c r="D51" s="6">
        <v>10</v>
      </c>
      <c r="E51" s="6">
        <v>10</v>
      </c>
      <c r="F51" s="6">
        <v>10</v>
      </c>
      <c r="G51" s="6">
        <v>10</v>
      </c>
      <c r="H51" s="6"/>
      <c r="I51" s="6"/>
      <c r="J51" s="6">
        <v>10</v>
      </c>
      <c r="K51" s="6">
        <v>10</v>
      </c>
      <c r="L51" s="6">
        <v>10</v>
      </c>
      <c r="M51" s="6">
        <v>10</v>
      </c>
      <c r="N51" s="34">
        <f>SUM(B51:M51)</f>
        <v>100</v>
      </c>
    </row>
    <row r="52" spans="1:14" s="2" customFormat="1" ht="57" customHeight="1" thickBot="1">
      <c r="A52" s="54" t="s">
        <v>29</v>
      </c>
      <c r="B52" s="13">
        <v>420</v>
      </c>
      <c r="C52" s="13">
        <v>420</v>
      </c>
      <c r="D52" s="13">
        <v>420</v>
      </c>
      <c r="E52" s="13">
        <v>420</v>
      </c>
      <c r="F52" s="13">
        <v>420</v>
      </c>
      <c r="G52" s="13">
        <v>420</v>
      </c>
      <c r="H52" s="13">
        <v>300</v>
      </c>
      <c r="I52" s="15">
        <v>500</v>
      </c>
      <c r="J52" s="15">
        <v>420</v>
      </c>
      <c r="K52" s="15">
        <v>420</v>
      </c>
      <c r="L52" s="15">
        <v>420</v>
      </c>
      <c r="M52" s="15">
        <v>420</v>
      </c>
      <c r="N52" s="16">
        <f>B52+C52+D52+E52+F52+G52+H52+I52+J52+K52+L52+M52</f>
        <v>5000</v>
      </c>
    </row>
    <row r="53" spans="1:14" ht="32.25" customHeight="1" thickBot="1">
      <c r="A53" s="35" t="s">
        <v>16</v>
      </c>
      <c r="B53" s="36" t="s">
        <v>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12</v>
      </c>
      <c r="H53" s="36" t="s">
        <v>5</v>
      </c>
      <c r="I53" s="36" t="s">
        <v>6</v>
      </c>
      <c r="J53" s="36" t="s">
        <v>7</v>
      </c>
      <c r="K53" s="36" t="s">
        <v>8</v>
      </c>
      <c r="L53" s="36" t="s">
        <v>9</v>
      </c>
      <c r="M53" s="36" t="s">
        <v>10</v>
      </c>
      <c r="N53" s="37" t="s">
        <v>11</v>
      </c>
    </row>
    <row r="54" spans="1:14" s="2" customFormat="1" ht="54.75" customHeight="1">
      <c r="A54" s="50" t="s">
        <v>39</v>
      </c>
      <c r="B54" s="67">
        <f aca="true" t="shared" si="16" ref="B54:N54">B55+B58</f>
        <v>1029</v>
      </c>
      <c r="C54" s="67">
        <f t="shared" si="16"/>
        <v>949</v>
      </c>
      <c r="D54" s="67">
        <f t="shared" si="16"/>
        <v>979</v>
      </c>
      <c r="E54" s="67">
        <f t="shared" si="16"/>
        <v>1179</v>
      </c>
      <c r="F54" s="67">
        <f t="shared" si="16"/>
        <v>969.15</v>
      </c>
      <c r="G54" s="67">
        <f t="shared" si="16"/>
        <v>1239.15</v>
      </c>
      <c r="H54" s="67">
        <f t="shared" si="16"/>
        <v>1049.15</v>
      </c>
      <c r="I54" s="67">
        <f t="shared" si="16"/>
        <v>1040.55</v>
      </c>
      <c r="J54" s="67">
        <f t="shared" si="16"/>
        <v>1129</v>
      </c>
      <c r="K54" s="67">
        <f t="shared" si="16"/>
        <v>979</v>
      </c>
      <c r="L54" s="67">
        <f t="shared" si="16"/>
        <v>979</v>
      </c>
      <c r="M54" s="67">
        <f t="shared" si="16"/>
        <v>979</v>
      </c>
      <c r="N54" s="73">
        <f t="shared" si="16"/>
        <v>12500</v>
      </c>
    </row>
    <row r="55" spans="1:14" s="2" customFormat="1" ht="45.75" customHeight="1">
      <c r="A55" s="77" t="s">
        <v>17</v>
      </c>
      <c r="B55" s="61">
        <f aca="true" t="shared" si="17" ref="B55:N55">B56+B57</f>
        <v>354</v>
      </c>
      <c r="C55" s="61">
        <f t="shared" si="17"/>
        <v>354</v>
      </c>
      <c r="D55" s="61">
        <f t="shared" si="17"/>
        <v>354</v>
      </c>
      <c r="E55" s="61">
        <f t="shared" si="17"/>
        <v>354</v>
      </c>
      <c r="F55" s="61">
        <f t="shared" si="17"/>
        <v>344.15</v>
      </c>
      <c r="G55" s="61">
        <f t="shared" si="17"/>
        <v>344.15</v>
      </c>
      <c r="H55" s="61">
        <f t="shared" si="17"/>
        <v>344.15</v>
      </c>
      <c r="I55" s="61">
        <f t="shared" si="17"/>
        <v>335.55</v>
      </c>
      <c r="J55" s="61">
        <f t="shared" si="17"/>
        <v>354</v>
      </c>
      <c r="K55" s="61">
        <f t="shared" si="17"/>
        <v>354</v>
      </c>
      <c r="L55" s="61">
        <f t="shared" si="17"/>
        <v>354</v>
      </c>
      <c r="M55" s="61">
        <f t="shared" si="17"/>
        <v>354</v>
      </c>
      <c r="N55" s="74">
        <f t="shared" si="17"/>
        <v>4200</v>
      </c>
    </row>
    <row r="56" spans="1:14" s="2" customFormat="1" ht="33.75" customHeight="1">
      <c r="A56" s="66" t="s">
        <v>51</v>
      </c>
      <c r="B56" s="30">
        <v>110</v>
      </c>
      <c r="C56" s="30">
        <v>70</v>
      </c>
      <c r="D56" s="30">
        <v>80</v>
      </c>
      <c r="E56" s="30">
        <v>90</v>
      </c>
      <c r="F56" s="30">
        <v>80</v>
      </c>
      <c r="G56" s="30">
        <v>50</v>
      </c>
      <c r="H56" s="30">
        <v>50</v>
      </c>
      <c r="I56" s="22">
        <v>50</v>
      </c>
      <c r="J56" s="22">
        <v>80</v>
      </c>
      <c r="K56" s="22">
        <v>80</v>
      </c>
      <c r="L56" s="22">
        <v>80</v>
      </c>
      <c r="M56" s="22">
        <v>80</v>
      </c>
      <c r="N56" s="39">
        <f>SUM(B56:M56)</f>
        <v>900</v>
      </c>
    </row>
    <row r="57" spans="1:14" s="2" customFormat="1" ht="33.75" customHeight="1">
      <c r="A57" s="52" t="s">
        <v>30</v>
      </c>
      <c r="B57" s="9">
        <v>244</v>
      </c>
      <c r="C57" s="9">
        <v>284</v>
      </c>
      <c r="D57" s="9">
        <v>274</v>
      </c>
      <c r="E57" s="9">
        <v>264</v>
      </c>
      <c r="F57" s="9">
        <v>264.15</v>
      </c>
      <c r="G57" s="9">
        <v>294.15</v>
      </c>
      <c r="H57" s="9">
        <v>294.15</v>
      </c>
      <c r="I57" s="68">
        <v>285.55</v>
      </c>
      <c r="J57" s="68">
        <v>274</v>
      </c>
      <c r="K57" s="68">
        <v>274</v>
      </c>
      <c r="L57" s="68">
        <v>274</v>
      </c>
      <c r="M57" s="68">
        <v>274</v>
      </c>
      <c r="N57" s="58">
        <f>SUM(B57:M57)</f>
        <v>3300.0000000000005</v>
      </c>
    </row>
    <row r="58" spans="1:14" s="2" customFormat="1" ht="33.75" customHeight="1">
      <c r="A58" s="78" t="s">
        <v>18</v>
      </c>
      <c r="B58" s="57">
        <f aca="true" t="shared" si="18" ref="B58:N58">B59+B60</f>
        <v>675</v>
      </c>
      <c r="C58" s="57">
        <f t="shared" si="18"/>
        <v>595</v>
      </c>
      <c r="D58" s="57">
        <f t="shared" si="18"/>
        <v>625</v>
      </c>
      <c r="E58" s="57">
        <f t="shared" si="18"/>
        <v>825</v>
      </c>
      <c r="F58" s="57">
        <f t="shared" si="18"/>
        <v>625</v>
      </c>
      <c r="G58" s="57">
        <f t="shared" si="18"/>
        <v>895</v>
      </c>
      <c r="H58" s="57">
        <f t="shared" si="18"/>
        <v>705</v>
      </c>
      <c r="I58" s="57">
        <f t="shared" si="18"/>
        <v>705</v>
      </c>
      <c r="J58" s="57">
        <f t="shared" si="18"/>
        <v>775</v>
      </c>
      <c r="K58" s="57">
        <f t="shared" si="18"/>
        <v>625</v>
      </c>
      <c r="L58" s="57">
        <f t="shared" si="18"/>
        <v>625</v>
      </c>
      <c r="M58" s="57">
        <f t="shared" si="18"/>
        <v>625</v>
      </c>
      <c r="N58" s="71">
        <f t="shared" si="18"/>
        <v>8300</v>
      </c>
    </row>
    <row r="59" spans="1:14" s="2" customFormat="1" ht="32.25" customHeight="1">
      <c r="A59" s="52" t="s">
        <v>56</v>
      </c>
      <c r="B59" s="6">
        <v>25</v>
      </c>
      <c r="C59" s="6">
        <v>25</v>
      </c>
      <c r="D59" s="6">
        <v>25</v>
      </c>
      <c r="E59" s="6">
        <v>25</v>
      </c>
      <c r="F59" s="6">
        <v>25</v>
      </c>
      <c r="G59" s="6">
        <v>25</v>
      </c>
      <c r="H59" s="6">
        <v>25</v>
      </c>
      <c r="I59" s="6">
        <v>25</v>
      </c>
      <c r="J59" s="6">
        <v>25</v>
      </c>
      <c r="K59" s="6">
        <v>25</v>
      </c>
      <c r="L59" s="6">
        <v>25</v>
      </c>
      <c r="M59" s="6">
        <v>25</v>
      </c>
      <c r="N59" s="18">
        <f>SUM(B59:M59)</f>
        <v>300</v>
      </c>
    </row>
    <row r="60" spans="1:14" s="2" customFormat="1" ht="29.25" customHeight="1" thickBot="1">
      <c r="A60" s="54" t="s">
        <v>32</v>
      </c>
      <c r="B60" s="14">
        <v>650</v>
      </c>
      <c r="C60" s="14">
        <v>570</v>
      </c>
      <c r="D60" s="14">
        <v>600</v>
      </c>
      <c r="E60" s="14">
        <v>800</v>
      </c>
      <c r="F60" s="14">
        <v>600</v>
      </c>
      <c r="G60" s="14">
        <v>870</v>
      </c>
      <c r="H60" s="14">
        <v>680</v>
      </c>
      <c r="I60" s="14">
        <v>680</v>
      </c>
      <c r="J60" s="14">
        <v>750</v>
      </c>
      <c r="K60" s="14">
        <v>600</v>
      </c>
      <c r="L60" s="14">
        <v>600</v>
      </c>
      <c r="M60" s="14">
        <v>600</v>
      </c>
      <c r="N60" s="25">
        <f>SUM(B60:M60)</f>
        <v>8000</v>
      </c>
    </row>
    <row r="61" spans="1:14" s="2" customFormat="1" ht="57" customHeight="1">
      <c r="A61" s="50" t="s">
        <v>36</v>
      </c>
      <c r="B61" s="63">
        <f aca="true" t="shared" si="19" ref="B61:N61">B62+B65</f>
        <v>349</v>
      </c>
      <c r="C61" s="63">
        <f t="shared" si="19"/>
        <v>349</v>
      </c>
      <c r="D61" s="63">
        <f t="shared" si="19"/>
        <v>417</v>
      </c>
      <c r="E61" s="63">
        <f t="shared" si="19"/>
        <v>450</v>
      </c>
      <c r="F61" s="63">
        <f t="shared" si="19"/>
        <v>409</v>
      </c>
      <c r="G61" s="63">
        <f t="shared" si="19"/>
        <v>361</v>
      </c>
      <c r="H61" s="63">
        <f t="shared" si="19"/>
        <v>306</v>
      </c>
      <c r="I61" s="63">
        <f t="shared" si="19"/>
        <v>230</v>
      </c>
      <c r="J61" s="63">
        <f t="shared" si="19"/>
        <v>391</v>
      </c>
      <c r="K61" s="63">
        <f t="shared" si="19"/>
        <v>407</v>
      </c>
      <c r="L61" s="63">
        <f t="shared" si="19"/>
        <v>418</v>
      </c>
      <c r="M61" s="63">
        <f t="shared" si="19"/>
        <v>463</v>
      </c>
      <c r="N61" s="65">
        <f t="shared" si="19"/>
        <v>4550</v>
      </c>
    </row>
    <row r="62" spans="1:14" s="2" customFormat="1" ht="29.25" customHeight="1">
      <c r="A62" s="77" t="s">
        <v>17</v>
      </c>
      <c r="B62" s="62">
        <f aca="true" t="shared" si="20" ref="B62:N62">B63+B64</f>
        <v>285</v>
      </c>
      <c r="C62" s="62">
        <f t="shared" si="20"/>
        <v>272</v>
      </c>
      <c r="D62" s="62">
        <f t="shared" si="20"/>
        <v>303</v>
      </c>
      <c r="E62" s="62">
        <f t="shared" si="20"/>
        <v>320</v>
      </c>
      <c r="F62" s="62">
        <f t="shared" si="20"/>
        <v>301</v>
      </c>
      <c r="G62" s="62">
        <f t="shared" si="20"/>
        <v>245</v>
      </c>
      <c r="H62" s="62">
        <f t="shared" si="20"/>
        <v>244</v>
      </c>
      <c r="I62" s="62">
        <f t="shared" si="20"/>
        <v>170</v>
      </c>
      <c r="J62" s="62">
        <f t="shared" si="20"/>
        <v>304</v>
      </c>
      <c r="K62" s="62">
        <f t="shared" si="20"/>
        <v>320</v>
      </c>
      <c r="L62" s="62">
        <f t="shared" si="20"/>
        <v>317</v>
      </c>
      <c r="M62" s="62">
        <f t="shared" si="20"/>
        <v>369</v>
      </c>
      <c r="N62" s="19">
        <f t="shared" si="20"/>
        <v>3450</v>
      </c>
    </row>
    <row r="63" spans="1:14" s="2" customFormat="1" ht="37.5" customHeight="1">
      <c r="A63" s="66" t="s">
        <v>57</v>
      </c>
      <c r="B63" s="21">
        <v>34</v>
      </c>
      <c r="C63" s="21">
        <v>28</v>
      </c>
      <c r="D63" s="21">
        <v>53</v>
      </c>
      <c r="E63" s="21">
        <v>61</v>
      </c>
      <c r="F63" s="21">
        <v>51</v>
      </c>
      <c r="G63" s="21">
        <v>45</v>
      </c>
      <c r="H63" s="21">
        <v>34</v>
      </c>
      <c r="I63" s="21">
        <v>26</v>
      </c>
      <c r="J63" s="23">
        <v>43</v>
      </c>
      <c r="K63" s="23">
        <v>60</v>
      </c>
      <c r="L63" s="23">
        <v>57</v>
      </c>
      <c r="M63" s="23">
        <v>58</v>
      </c>
      <c r="N63" s="24">
        <f>SUM(B63:M63)</f>
        <v>550</v>
      </c>
    </row>
    <row r="64" spans="1:14" s="2" customFormat="1" ht="37.5" customHeight="1">
      <c r="A64" s="52" t="s">
        <v>30</v>
      </c>
      <c r="B64" s="3">
        <v>251</v>
      </c>
      <c r="C64" s="3">
        <v>244</v>
      </c>
      <c r="D64" s="3">
        <v>250</v>
      </c>
      <c r="E64" s="3">
        <v>259</v>
      </c>
      <c r="F64" s="3">
        <v>250</v>
      </c>
      <c r="G64" s="3">
        <v>200</v>
      </c>
      <c r="H64" s="3">
        <v>210</v>
      </c>
      <c r="I64" s="3">
        <v>144</v>
      </c>
      <c r="J64" s="4">
        <v>261</v>
      </c>
      <c r="K64" s="4">
        <v>260</v>
      </c>
      <c r="L64" s="4">
        <v>260</v>
      </c>
      <c r="M64" s="4">
        <v>311</v>
      </c>
      <c r="N64" s="19">
        <f>SUM(B64:M64)</f>
        <v>2900</v>
      </c>
    </row>
    <row r="65" spans="1:14" s="2" customFormat="1" ht="37.5" customHeight="1" thickBot="1">
      <c r="A65" s="78" t="s">
        <v>18</v>
      </c>
      <c r="B65" s="31">
        <f aca="true" t="shared" si="21" ref="B65:N65">B67+B68</f>
        <v>64</v>
      </c>
      <c r="C65" s="31">
        <f t="shared" si="21"/>
        <v>77</v>
      </c>
      <c r="D65" s="31">
        <f t="shared" si="21"/>
        <v>114</v>
      </c>
      <c r="E65" s="31">
        <f t="shared" si="21"/>
        <v>130</v>
      </c>
      <c r="F65" s="31">
        <f t="shared" si="21"/>
        <v>108</v>
      </c>
      <c r="G65" s="31">
        <f t="shared" si="21"/>
        <v>116</v>
      </c>
      <c r="H65" s="31">
        <f t="shared" si="21"/>
        <v>62</v>
      </c>
      <c r="I65" s="31">
        <f t="shared" si="21"/>
        <v>60</v>
      </c>
      <c r="J65" s="31">
        <f t="shared" si="21"/>
        <v>87</v>
      </c>
      <c r="K65" s="31">
        <f t="shared" si="21"/>
        <v>87</v>
      </c>
      <c r="L65" s="31">
        <f t="shared" si="21"/>
        <v>101</v>
      </c>
      <c r="M65" s="31">
        <f t="shared" si="21"/>
        <v>94</v>
      </c>
      <c r="N65" s="26">
        <f t="shared" si="21"/>
        <v>1100</v>
      </c>
    </row>
    <row r="66" spans="1:14" ht="32.25" customHeight="1" thickBot="1">
      <c r="A66" s="35" t="s">
        <v>16</v>
      </c>
      <c r="B66" s="36" t="s">
        <v>0</v>
      </c>
      <c r="C66" s="36" t="s">
        <v>1</v>
      </c>
      <c r="D66" s="36" t="s">
        <v>2</v>
      </c>
      <c r="E66" s="36" t="s">
        <v>3</v>
      </c>
      <c r="F66" s="36" t="s">
        <v>4</v>
      </c>
      <c r="G66" s="36" t="s">
        <v>12</v>
      </c>
      <c r="H66" s="36" t="s">
        <v>5</v>
      </c>
      <c r="I66" s="36" t="s">
        <v>6</v>
      </c>
      <c r="J66" s="36" t="s">
        <v>7</v>
      </c>
      <c r="K66" s="36" t="s">
        <v>8</v>
      </c>
      <c r="L66" s="36" t="s">
        <v>9</v>
      </c>
      <c r="M66" s="36" t="s">
        <v>10</v>
      </c>
      <c r="N66" s="37" t="s">
        <v>11</v>
      </c>
    </row>
    <row r="67" spans="1:14" s="2" customFormat="1" ht="37.5" customHeight="1">
      <c r="A67" s="52" t="s">
        <v>54</v>
      </c>
      <c r="B67" s="3">
        <v>7</v>
      </c>
      <c r="C67" s="3">
        <v>8</v>
      </c>
      <c r="D67" s="3">
        <v>9</v>
      </c>
      <c r="E67" s="3">
        <v>10</v>
      </c>
      <c r="F67" s="3">
        <v>10</v>
      </c>
      <c r="G67" s="3">
        <v>9</v>
      </c>
      <c r="H67" s="3">
        <v>2</v>
      </c>
      <c r="I67" s="3">
        <v>2</v>
      </c>
      <c r="J67" s="4">
        <v>9</v>
      </c>
      <c r="K67" s="4">
        <v>10</v>
      </c>
      <c r="L67" s="4">
        <v>12</v>
      </c>
      <c r="M67" s="4">
        <v>12</v>
      </c>
      <c r="N67" s="19">
        <f>SUM(B67:M67)</f>
        <v>100</v>
      </c>
    </row>
    <row r="68" spans="1:14" s="2" customFormat="1" ht="48.75" customHeight="1" thickBot="1">
      <c r="A68" s="54" t="s">
        <v>33</v>
      </c>
      <c r="B68" s="13">
        <v>57</v>
      </c>
      <c r="C68" s="13">
        <v>69</v>
      </c>
      <c r="D68" s="13">
        <v>105</v>
      </c>
      <c r="E68" s="13">
        <v>120</v>
      </c>
      <c r="F68" s="13">
        <v>98</v>
      </c>
      <c r="G68" s="13">
        <v>107</v>
      </c>
      <c r="H68" s="13">
        <v>60</v>
      </c>
      <c r="I68" s="13">
        <v>58</v>
      </c>
      <c r="J68" s="15">
        <v>78</v>
      </c>
      <c r="K68" s="15">
        <v>77</v>
      </c>
      <c r="L68" s="15">
        <v>89</v>
      </c>
      <c r="M68" s="15">
        <v>82</v>
      </c>
      <c r="N68" s="64">
        <f>SUM(B68:M68)</f>
        <v>1000</v>
      </c>
    </row>
    <row r="69" spans="1:14" ht="25.5" customHeight="1" thickBot="1">
      <c r="A69" s="94" t="s">
        <v>31</v>
      </c>
      <c r="B69" s="81">
        <f>B70+B71</f>
        <v>4540.516833824975</v>
      </c>
      <c r="C69" s="81">
        <f aca="true" t="shared" si="22" ref="C69:I69">C70+C71</f>
        <v>4300.656833824975</v>
      </c>
      <c r="D69" s="81">
        <f t="shared" si="22"/>
        <v>4524.816833824975</v>
      </c>
      <c r="E69" s="81">
        <f t="shared" si="22"/>
        <v>4715.816833824975</v>
      </c>
      <c r="F69" s="81">
        <f t="shared" si="22"/>
        <v>4228.296833824976</v>
      </c>
      <c r="G69" s="81">
        <f t="shared" si="22"/>
        <v>4060.6353588987217</v>
      </c>
      <c r="H69" s="81">
        <f t="shared" si="22"/>
        <v>3031.698308751229</v>
      </c>
      <c r="I69" s="81">
        <f t="shared" si="22"/>
        <v>3052.198308751229</v>
      </c>
      <c r="J69" s="81">
        <f>J70+J71</f>
        <v>4239.633834808259</v>
      </c>
      <c r="K69" s="81">
        <f>K70+K71</f>
        <v>4406.986833824975</v>
      </c>
      <c r="L69" s="81">
        <f>L70+L71</f>
        <v>4574.986833824975</v>
      </c>
      <c r="M69" s="81">
        <f>M70+M71</f>
        <v>4393.73</v>
      </c>
      <c r="N69" s="80">
        <f>N70+N71</f>
        <v>50069.97364798427</v>
      </c>
    </row>
    <row r="70" spans="1:14" ht="26.25" customHeight="1" thickBot="1">
      <c r="A70" s="95" t="s">
        <v>41</v>
      </c>
      <c r="B70" s="81">
        <f aca="true" t="shared" si="23" ref="B70:N70">B10+B26+B32+B39+B47+B55+B62</f>
        <v>2398.516833824975</v>
      </c>
      <c r="C70" s="81">
        <f t="shared" si="23"/>
        <v>2106.6568338249754</v>
      </c>
      <c r="D70" s="81">
        <f t="shared" si="23"/>
        <v>2322.816833824975</v>
      </c>
      <c r="E70" s="81">
        <f t="shared" si="23"/>
        <v>2208.816833824975</v>
      </c>
      <c r="F70" s="81">
        <f t="shared" si="23"/>
        <v>2027.2968338249752</v>
      </c>
      <c r="G70" s="81">
        <f t="shared" si="23"/>
        <v>1786.6353588987217</v>
      </c>
      <c r="H70" s="81">
        <f t="shared" si="23"/>
        <v>1426.698308751229</v>
      </c>
      <c r="I70" s="81">
        <f t="shared" si="23"/>
        <v>1318.1983087512292</v>
      </c>
      <c r="J70" s="81">
        <f t="shared" si="23"/>
        <v>2116.6338348082595</v>
      </c>
      <c r="K70" s="81">
        <f t="shared" si="23"/>
        <v>2275.9868338249753</v>
      </c>
      <c r="L70" s="81">
        <f t="shared" si="23"/>
        <v>2268.9868338249753</v>
      </c>
      <c r="M70" s="81">
        <f t="shared" si="23"/>
        <v>2245.73</v>
      </c>
      <c r="N70" s="80">
        <f t="shared" si="23"/>
        <v>24502.97364798427</v>
      </c>
    </row>
    <row r="71" spans="1:14" ht="28.5" customHeight="1" thickBot="1">
      <c r="A71" s="82" t="s">
        <v>42</v>
      </c>
      <c r="B71" s="79">
        <f aca="true" t="shared" si="24" ref="B71:N71">B18+B29+B35+B43+B50+B58+B65</f>
        <v>2142</v>
      </c>
      <c r="C71" s="79">
        <f t="shared" si="24"/>
        <v>2194</v>
      </c>
      <c r="D71" s="79">
        <f t="shared" si="24"/>
        <v>2202</v>
      </c>
      <c r="E71" s="79">
        <f t="shared" si="24"/>
        <v>2507</v>
      </c>
      <c r="F71" s="79">
        <f t="shared" si="24"/>
        <v>2201</v>
      </c>
      <c r="G71" s="79">
        <f t="shared" si="24"/>
        <v>2274</v>
      </c>
      <c r="H71" s="79">
        <f t="shared" si="24"/>
        <v>1605</v>
      </c>
      <c r="I71" s="79">
        <f t="shared" si="24"/>
        <v>1734</v>
      </c>
      <c r="J71" s="79">
        <f t="shared" si="24"/>
        <v>2123</v>
      </c>
      <c r="K71" s="79">
        <f t="shared" si="24"/>
        <v>2131</v>
      </c>
      <c r="L71" s="79">
        <f t="shared" si="24"/>
        <v>2306</v>
      </c>
      <c r="M71" s="79">
        <f t="shared" si="24"/>
        <v>2148</v>
      </c>
      <c r="N71" s="80">
        <f t="shared" si="24"/>
        <v>25567</v>
      </c>
    </row>
    <row r="72" ht="12.75">
      <c r="N72" s="1"/>
    </row>
    <row r="73" ht="12.75">
      <c r="N73" s="1"/>
    </row>
    <row r="74" ht="12.75">
      <c r="N74" s="1"/>
    </row>
    <row r="75" ht="12.75">
      <c r="N75" s="93"/>
    </row>
    <row r="76" spans="1:14" ht="21.75" customHeight="1">
      <c r="A76" s="99" t="s">
        <v>19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ht="12.75">
      <c r="N77" s="93"/>
    </row>
    <row r="78" ht="12.75">
      <c r="N78" s="93"/>
    </row>
    <row r="79" ht="12.75">
      <c r="N79" s="93"/>
    </row>
    <row r="80" ht="12.75">
      <c r="N80" s="93"/>
    </row>
    <row r="81" ht="12.75">
      <c r="N81" s="93"/>
    </row>
    <row r="82" ht="12.75">
      <c r="N82" s="93"/>
    </row>
    <row r="83" ht="12.75">
      <c r="N83" s="93"/>
    </row>
    <row r="84" ht="12.75">
      <c r="N84" s="93"/>
    </row>
    <row r="85" ht="12.75">
      <c r="N85" s="93"/>
    </row>
    <row r="86" ht="12.75">
      <c r="N86" s="93"/>
    </row>
    <row r="87" ht="12.75">
      <c r="N87" s="93"/>
    </row>
    <row r="88" ht="12.75">
      <c r="N88" s="93"/>
    </row>
    <row r="89" ht="12.75">
      <c r="N89" s="93"/>
    </row>
    <row r="90" ht="12.75">
      <c r="N90" s="93"/>
    </row>
  </sheetData>
  <sheetProtection/>
  <mergeCells count="8">
    <mergeCell ref="A76:N76"/>
    <mergeCell ref="A6:N6"/>
    <mergeCell ref="A7:N7"/>
    <mergeCell ref="L1:N1"/>
    <mergeCell ref="L2:N2"/>
    <mergeCell ref="L3:N3"/>
    <mergeCell ref="L4:N4"/>
    <mergeCell ref="A1:K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Шуліпа Ольга Василівна</cp:lastModifiedBy>
  <cp:lastPrinted>2016-08-04T07:16:56Z</cp:lastPrinted>
  <dcterms:created xsi:type="dcterms:W3CDTF">2004-07-05T12:07:17Z</dcterms:created>
  <dcterms:modified xsi:type="dcterms:W3CDTF">2016-11-25T07:12:29Z</dcterms:modified>
  <cp:category/>
  <cp:version/>
  <cp:contentType/>
  <cp:contentStatus/>
</cp:coreProperties>
</file>