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15" windowHeight="7860" activeTab="0"/>
  </bookViews>
  <sheets>
    <sheet name="2271" sheetId="1" r:id="rId1"/>
  </sheets>
  <definedNames>
    <definedName name="_xlnm.Print_Area" localSheetId="0">'2271'!$A$1:$O$181</definedName>
  </definedNames>
  <calcPr fullCalcOnLoad="1"/>
</workbook>
</file>

<file path=xl/sharedStrings.xml><?xml version="1.0" encoding="utf-8"?>
<sst xmlns="http://schemas.openxmlformats.org/spreadsheetml/2006/main" count="250" uniqueCount="94">
  <si>
    <t>Додаток №1</t>
  </si>
  <si>
    <t xml:space="preserve">до рішення виконавчого комітету </t>
  </si>
  <si>
    <t>Ліміти споживання теплової енергії на 2016 рік по головному розпоряднику коштів "Виконавчий комітет Сумської міської ради"</t>
  </si>
  <si>
    <t>Ггкал</t>
  </si>
  <si>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</si>
  <si>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</si>
  <si>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</si>
  <si>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</si>
  <si>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</si>
  <si>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</si>
  <si>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</si>
  <si>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</si>
  <si>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</si>
  <si>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</si>
  <si>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</si>
  <si>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</si>
  <si>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</si>
  <si>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</si>
  <si>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</si>
  <si>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 xml:space="preserve">Виконавчий комітет (КТКВК 010116, Дирекція КППВ) </t>
  </si>
  <si>
    <t>Сумський міський  центр соціальних служб для сімї, дітей та молоді (КТКВК 091101, Дирекція КППВ)</t>
  </si>
  <si>
    <t xml:space="preserve">Комунальна установа "Центр матері та дитини" (КТКВК 091106, ТОВ "Сумитеплоенерго") </t>
  </si>
  <si>
    <t>КУ "Сумський міський центр дозвілля молоді" (КТКВК 110502, ТОВ "Сумитеплоенерго")</t>
  </si>
  <si>
    <t xml:space="preserve"> КУ "Агенція промоції "Суми" (КТКВК 110502, ТОВ "Сумитеплоенерго")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</si>
  <si>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(КТКВК 130107,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</si>
  <si>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(КТКВК 130107, ТОВ "Сумитеплоенерго") </t>
  </si>
  <si>
    <t xml:space="preserve">Міський комунальний заклад "Дитячо-юнацька спортивна школа з вільної боротьби" (КТКВК 130107, Дирекція КППВ) </t>
  </si>
  <si>
    <t xml:space="preserve">Міський комунальний заклад "Дитячо-юнацька спортивна школа з вільної боротьби" (КТКВК 130107,
ТОВ "Сумитеплоенерго" ) </t>
  </si>
  <si>
    <t xml:space="preserve">Міський комунальний заклад "Комплексна дитячо-юнацька спортивна школа "Фрунзенець" (КТКВК 130107, Дирекція КППВ) </t>
  </si>
  <si>
    <t xml:space="preserve">Міський комунальний заклад "Комплексна дитячо-юнацька спортивна школа "Фрунзенець" (КТКВК 130107, ТОВ "Сумитеплоенерго") </t>
  </si>
  <si>
    <t xml:space="preserve">Комунальний заклад "Комплексна дитячо-юнацька спортивна школа єдиноборств" СМР (КТКВК 130107, Дирекція КППВ) </t>
  </si>
  <si>
    <t xml:space="preserve">Комунальний заклад "Комплексна дитячо-юнацька спортивна школа єдиноборств" СМР (КТКВК 130107, ТОВ "Сумитеплоенерго") </t>
  </si>
  <si>
    <t>Міський центр фізичного здоровя населення "Спорт для всіх" - Спортивний комплекс "Авангард" (КТКВК 130115, Дирекція КППВ) загальний фонд</t>
  </si>
  <si>
    <t>Міський центр фізичного здоровя населення "Спорт для всіх" - Спортивний комплекс "Авангард" (КТКВК 130115, ТОВ "Сумитеплоенерго") загальний фонд</t>
  </si>
  <si>
    <t>Міський центр фізичного здоровя населення "Спорт для всіх" - Спортивний комплекс "Авангард"(КТКВК 130115, Дирекція КППВ) спеціальний фонд</t>
  </si>
  <si>
    <t>Міський центр фізичного здоровя населення "Спорт для всіх" - Спортивний комплекс "Авангард"(КТКВК 130115, ТОВ "Сумитеплоенерго") спеціальний фонд</t>
  </si>
  <si>
    <t>Міський центр фізичного здоровя населення "Спорт для всіх" - Клуб за місцем проживання "Гармонія" (КТКВК 130115, Дирекція КППВ)</t>
  </si>
  <si>
    <t>Міський центр фізичного здоровя населення "Спорт для всіх" - Клуб за місцем проживання "Юність" (КТКВК 130115, Дирекція КППВ)</t>
  </si>
  <si>
    <t>Міський центр фізичного здоровя населення "Спорт для всіх" - Клуб за місцем проживання "Орлятко" (КТКВК 130115, ТОВ "Сумитеплоенерго")</t>
  </si>
  <si>
    <t xml:space="preserve">Міський центр фізичного здоровя населення "Спорт для всіх" - Клуб за місцем проживання "Майстер" (КТКВК 130115, ТОВ "Сумитеплоенерго") </t>
  </si>
  <si>
    <t xml:space="preserve">Міський центр фізичного здоровя населення "Спорт для всіх" - Клуб за місцем проживання "Резонанс" (КТКВК 130115, ТОВ "Сумитеплоенерго") </t>
  </si>
  <si>
    <t xml:space="preserve">Міський центр фізичного здоровя населення "Спорт для всіх" - Клуб за місцем проживання "Полум"я" (КТКВК 130115, ТОВ "Сумитеплоенерго") </t>
  </si>
  <si>
    <t xml:space="preserve">Міський центр фізичного здоровя населення "Спорт для всіх" - Клуб за місцем проживання "Водник" (КТКВК 130115, ТОВ "Сумитеплоенерго") </t>
  </si>
  <si>
    <t xml:space="preserve">Опорний пункт по вул.Металургів,17 (КТКВК 250404, Дирекція КППВ)  </t>
  </si>
  <si>
    <t xml:space="preserve">Опорний пункт по вул.Курська,119 (КТКВК 250404, Дирекція КППВ)  </t>
  </si>
  <si>
    <t xml:space="preserve">Опорний пункт по вул.Калініна,55 (КТКВК 250404, Дирекція КППВ)  </t>
  </si>
  <si>
    <t xml:space="preserve">Опорний пункт по вул.Заливна,15
(КТКВК 250404, ТОВ "Сумитеплоенерго" )  </t>
  </si>
  <si>
    <t xml:space="preserve">Опорний пункт по пр.Лушпи,36
(КТКВК 250404, ТОВ "Сумитеплоенерго" )  </t>
  </si>
  <si>
    <t xml:space="preserve">Опорний пункт по вул.Коротченка, 19
(КТКВК 250404, ТОВ "Сумитеплоенерго" )  </t>
  </si>
  <si>
    <t xml:space="preserve">Опорний пункт по вул.Харківська, 30/2
(КТКВК 250404, ТОВ "Сумитеплоенерго" )  </t>
  </si>
  <si>
    <t xml:space="preserve">Опорний пункт по вул.Соборна, 32
(КТКВК 250404, ТОВ "Сумитеплоенерго" )  </t>
  </si>
  <si>
    <t xml:space="preserve">Опорний пункт по вул.Красовицького, 7
(КТКВК 250404, ТОВ "Сумитеплоенерго" )  </t>
  </si>
  <si>
    <t xml:space="preserve">Опорний пункт по вул.Глінки, 1
(КТКВК 250404, ТОВ "Сумитеплоенерго" )  </t>
  </si>
  <si>
    <t xml:space="preserve">Опорний пункт по вул.Привокзальна,6
(КТКВК 250404, ТОВ "Сумитеплоенерго" )  </t>
  </si>
  <si>
    <t xml:space="preserve">Опорний пункт по вул.Г.Кондратьева,157
(КТКВК 250404, ТОВ "Сумитеплоенерго" )  </t>
  </si>
  <si>
    <t>Разом:</t>
  </si>
  <si>
    <r>
      <t xml:space="preserve">Опорний пункт по вул.Інтернаціоналістів, 63А </t>
    </r>
    <r>
      <rPr>
        <sz val="10"/>
        <rFont val="Times New Roman"/>
        <family val="1"/>
      </rPr>
      <t xml:space="preserve">(КТКВК 250404, ТОВ "Сумитеплоенерго")  </t>
    </r>
  </si>
  <si>
    <t>Затверджено</t>
  </si>
  <si>
    <t xml:space="preserve">Внесено зміни </t>
  </si>
  <si>
    <t>Затверджено з урахуванням змін</t>
  </si>
  <si>
    <t>Затверджено, разом:</t>
  </si>
  <si>
    <t xml:space="preserve">Внесено зміни, разом: </t>
  </si>
  <si>
    <t xml:space="preserve">Міський комунальний заклад "Комплексна дитячо-юнацька спортивна школа "Фрунзенець"("Суми") (КТКВК 130107, ТОВ "Сумитеплоенерго") </t>
  </si>
  <si>
    <t xml:space="preserve">Міський комунальний заклад "Комплексна дитячо-юнацька спортивна школа "Фрунзенець"("Суми") (КТКВК 130107, Дирекція КППВ") </t>
  </si>
  <si>
    <t xml:space="preserve">Міський комунальний заклад "Дитячо-юнацька спортивна школа з вільної боротьби" (КТКВК 130107,ТОВ "Сумитеплоенерго" ) </t>
  </si>
  <si>
    <t>Міський центр фізичного здоровя населення "Спорт для всіх" - Спортивний комплекс "Авангард" (КТКВК 130115, Дирекція КППВ)  загальний фонд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</si>
  <si>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</si>
  <si>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</si>
  <si>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</si>
  <si>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</si>
  <si>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</si>
  <si>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</si>
  <si>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</si>
  <si>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</si>
  <si>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</si>
  <si>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</si>
  <si>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</si>
  <si>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</si>
  <si>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</si>
  <si>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</si>
  <si>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</si>
  <si>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</si>
  <si>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</si>
  <si>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Міський центр фізичного здоровя населення "Спорт для всіх" - Клуб за місцем проживання "Орлятко" ("Лідер") (КТКВК 130115, ТОВ "Сумитеплоенерго")</t>
  </si>
  <si>
    <t xml:space="preserve">Міський центр фізичного здоровя населення "Спорт для всіх" - Клуб за місцем проживання "Майстер" ("Турист") (КТКВК 130115, ТОВ "Сумитеплоенерго") </t>
  </si>
  <si>
    <t xml:space="preserve">Міський центр фізичного здоровя населення "Спорт для всіх" - Клуб за місцем проживання "Резонанс" ("Олімпієць") (КТКВК 130115, ТОВ "Сумитеплоенерго") </t>
  </si>
  <si>
    <t xml:space="preserve">Міський центр фізичного здоровя населення "Спорт для всіх" - Клуб за місцем проживання "Полум'я" ("Титан") (КТКВК 130115, ТОВ "Сумитеплоенерго") </t>
  </si>
  <si>
    <t>Міський центр фізичного здоровя населення "Спорт для всіх" - Клуб за місцем проживання "Юність" ("Чемпіон") (КТКВК 130115, Дирекція КППВ)</t>
  </si>
  <si>
    <t xml:space="preserve">Міський центр фізичного здоровя населення "Спорт для всіх" - Клуб за місцем проживання "Водник" ("Марафон") (КТКВК 130115, ТОВ "Сумитеплоенерго") </t>
  </si>
  <si>
    <t>Заступник начальника відділу бухгалтерського обліку та звітності</t>
  </si>
  <si>
    <t>В.В.Цилюрик</t>
  </si>
  <si>
    <t>18.</t>
  </si>
  <si>
    <t>19.</t>
  </si>
  <si>
    <t xml:space="preserve">від  22.12.2016  № 733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</si>
</sst>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2" fontId="21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 shrinkToFit="1"/>
    </xf>
    <xf numFmtId="191" fontId="25" fillId="0" borderId="15" xfId="54" applyNumberFormat="1" applyFont="1" applyFill="1" applyBorder="1" applyAlignment="1">
      <alignment horizontal="center" vertical="center"/>
      <protection/>
    </xf>
    <xf numFmtId="191" fontId="25" fillId="0" borderId="16" xfId="54" applyNumberFormat="1" applyFont="1" applyFill="1" applyBorder="1" applyAlignment="1">
      <alignment horizontal="center" vertical="center"/>
      <protection/>
    </xf>
    <xf numFmtId="191" fontId="25" fillId="0" borderId="17" xfId="54" applyNumberFormat="1" applyFont="1" applyFill="1" applyBorder="1" applyAlignment="1">
      <alignment horizontal="center" vertical="center"/>
      <protection/>
    </xf>
    <xf numFmtId="2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center" vertical="center" shrinkToFit="1"/>
    </xf>
    <xf numFmtId="2" fontId="27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Alignment="1">
      <alignment/>
    </xf>
    <xf numFmtId="191" fontId="25" fillId="0" borderId="18" xfId="54" applyNumberFormat="1" applyFont="1" applyFill="1" applyBorder="1" applyAlignment="1">
      <alignment horizontal="center" vertical="center"/>
      <protection/>
    </xf>
    <xf numFmtId="191" fontId="25" fillId="0" borderId="19" xfId="54" applyNumberFormat="1" applyFont="1" applyFill="1" applyBorder="1" applyAlignment="1">
      <alignment horizontal="center" vertical="center"/>
      <protection/>
    </xf>
    <xf numFmtId="191" fontId="25" fillId="0" borderId="20" xfId="54" applyNumberFormat="1" applyFont="1" applyFill="1" applyBorder="1" applyAlignment="1">
      <alignment horizontal="center" vertical="center"/>
      <protection/>
    </xf>
    <xf numFmtId="191" fontId="25" fillId="0" borderId="21" xfId="0" applyNumberFormat="1" applyFont="1" applyFill="1" applyBorder="1" applyAlignment="1">
      <alignment horizontal="center" vertical="center"/>
    </xf>
    <xf numFmtId="191" fontId="25" fillId="0" borderId="22" xfId="53" applyNumberFormat="1" applyFont="1" applyFill="1" applyBorder="1" applyAlignment="1">
      <alignment horizontal="center" vertical="center"/>
      <protection/>
    </xf>
    <xf numFmtId="191" fontId="25" fillId="0" borderId="23" xfId="53" applyNumberFormat="1" applyFont="1" applyFill="1" applyBorder="1" applyAlignment="1">
      <alignment horizontal="center" vertical="center"/>
      <protection/>
    </xf>
    <xf numFmtId="191" fontId="25" fillId="0" borderId="24" xfId="53" applyNumberFormat="1" applyFont="1" applyFill="1" applyBorder="1" applyAlignment="1">
      <alignment horizontal="center" vertical="center"/>
      <protection/>
    </xf>
    <xf numFmtId="2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center" vertical="center" shrinkToFit="1"/>
    </xf>
    <xf numFmtId="191" fontId="25" fillId="0" borderId="25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191" fontId="25" fillId="0" borderId="26" xfId="53" applyNumberFormat="1" applyFont="1" applyFill="1" applyBorder="1" applyAlignment="1">
      <alignment horizontal="center" vertical="center"/>
      <protection/>
    </xf>
    <xf numFmtId="191" fontId="25" fillId="0" borderId="27" xfId="53" applyNumberFormat="1" applyFont="1" applyFill="1" applyBorder="1" applyAlignment="1">
      <alignment horizontal="center" vertical="center"/>
      <protection/>
    </xf>
    <xf numFmtId="191" fontId="25" fillId="0" borderId="28" xfId="53" applyNumberFormat="1" applyFont="1" applyFill="1" applyBorder="1" applyAlignment="1">
      <alignment horizontal="center" vertical="center"/>
      <protection/>
    </xf>
    <xf numFmtId="191" fontId="25" fillId="0" borderId="29" xfId="0" applyNumberFormat="1" applyFont="1" applyFill="1" applyBorder="1" applyAlignment="1">
      <alignment horizontal="center" vertical="center"/>
    </xf>
    <xf numFmtId="191" fontId="27" fillId="0" borderId="0" xfId="53" applyNumberFormat="1" applyFont="1" applyFill="1" applyBorder="1" applyAlignment="1">
      <alignment horizontal="center" vertical="center"/>
      <protection/>
    </xf>
    <xf numFmtId="191" fontId="27" fillId="0" borderId="0" xfId="0" applyNumberFormat="1" applyFont="1" applyFill="1" applyBorder="1" applyAlignment="1">
      <alignment horizontal="center" vertical="center"/>
    </xf>
    <xf numFmtId="191" fontId="25" fillId="0" borderId="30" xfId="53" applyNumberFormat="1" applyFont="1" applyFill="1" applyBorder="1" applyAlignment="1">
      <alignment horizontal="center" vertical="center"/>
      <protection/>
    </xf>
    <xf numFmtId="191" fontId="25" fillId="0" borderId="31" xfId="53" applyNumberFormat="1" applyFont="1" applyFill="1" applyBorder="1" applyAlignment="1">
      <alignment horizontal="center" vertical="center"/>
      <protection/>
    </xf>
    <xf numFmtId="191" fontId="25" fillId="0" borderId="32" xfId="53" applyNumberFormat="1" applyFont="1" applyFill="1" applyBorder="1" applyAlignment="1">
      <alignment horizontal="center" vertical="center"/>
      <protection/>
    </xf>
    <xf numFmtId="191" fontId="25" fillId="0" borderId="33" xfId="0" applyNumberFormat="1" applyFont="1" applyFill="1" applyBorder="1" applyAlignment="1">
      <alignment horizontal="center" vertical="center"/>
    </xf>
    <xf numFmtId="191" fontId="25" fillId="0" borderId="18" xfId="53" applyNumberFormat="1" applyFont="1" applyFill="1" applyBorder="1" applyAlignment="1">
      <alignment horizontal="center" vertical="center"/>
      <protection/>
    </xf>
    <xf numFmtId="191" fontId="25" fillId="0" borderId="19" xfId="53" applyNumberFormat="1" applyFont="1" applyFill="1" applyBorder="1" applyAlignment="1">
      <alignment horizontal="center" vertical="center"/>
      <protection/>
    </xf>
    <xf numFmtId="191" fontId="25" fillId="0" borderId="20" xfId="53" applyNumberFormat="1" applyFont="1" applyFill="1" applyBorder="1" applyAlignment="1">
      <alignment horizontal="center" vertical="center"/>
      <protection/>
    </xf>
    <xf numFmtId="191" fontId="25" fillId="0" borderId="34" xfId="0" applyNumberFormat="1" applyFont="1" applyFill="1" applyBorder="1" applyAlignment="1">
      <alignment horizontal="center" vertical="center"/>
    </xf>
    <xf numFmtId="191" fontId="25" fillId="0" borderId="0" xfId="53" applyNumberFormat="1" applyFont="1" applyFill="1" applyBorder="1" applyAlignment="1">
      <alignment horizontal="center" vertical="center"/>
      <protection/>
    </xf>
    <xf numFmtId="191" fontId="25" fillId="0" borderId="0" xfId="0" applyNumberFormat="1" applyFont="1" applyFill="1" applyBorder="1" applyAlignment="1">
      <alignment horizontal="center" vertical="center"/>
    </xf>
    <xf numFmtId="191" fontId="25" fillId="0" borderId="35" xfId="53" applyNumberFormat="1" applyFont="1" applyFill="1" applyBorder="1" applyAlignment="1">
      <alignment horizontal="center" vertical="center"/>
      <protection/>
    </xf>
    <xf numFmtId="191" fontId="25" fillId="0" borderId="36" xfId="53" applyNumberFormat="1" applyFont="1" applyFill="1" applyBorder="1" applyAlignment="1">
      <alignment horizontal="center" vertical="center"/>
      <protection/>
    </xf>
    <xf numFmtId="191" fontId="25" fillId="0" borderId="37" xfId="0" applyNumberFormat="1" applyFont="1" applyFill="1" applyBorder="1" applyAlignment="1">
      <alignment horizontal="center" vertical="center"/>
    </xf>
    <xf numFmtId="191" fontId="25" fillId="0" borderId="38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30" fillId="0" borderId="39" xfId="0" applyFont="1" applyFill="1" applyBorder="1" applyAlignment="1">
      <alignment horizontal="left" vertical="center" wrapText="1"/>
    </xf>
    <xf numFmtId="4" fontId="30" fillId="0" borderId="22" xfId="54" applyNumberFormat="1" applyFont="1" applyFill="1" applyBorder="1" applyAlignment="1">
      <alignment horizontal="center" vertical="center"/>
      <protection/>
    </xf>
    <xf numFmtId="4" fontId="30" fillId="0" borderId="23" xfId="54" applyNumberFormat="1" applyFont="1" applyFill="1" applyBorder="1" applyAlignment="1">
      <alignment horizontal="center" vertical="center"/>
      <protection/>
    </xf>
    <xf numFmtId="4" fontId="30" fillId="0" borderId="24" xfId="54" applyNumberFormat="1" applyFont="1" applyFill="1" applyBorder="1" applyAlignment="1">
      <alignment horizontal="center" vertical="center"/>
      <protection/>
    </xf>
    <xf numFmtId="4" fontId="30" fillId="0" borderId="40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2" fontId="31" fillId="0" borderId="0" xfId="0" applyNumberFormat="1" applyFont="1" applyFill="1" applyBorder="1" applyAlignment="1">
      <alignment horizontal="center" vertical="center" shrinkToFit="1"/>
    </xf>
    <xf numFmtId="2" fontId="32" fillId="0" borderId="0" xfId="0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/>
    </xf>
    <xf numFmtId="4" fontId="30" fillId="0" borderId="35" xfId="54" applyNumberFormat="1" applyFont="1" applyFill="1" applyBorder="1" applyAlignment="1">
      <alignment horizontal="center" vertical="center"/>
      <protection/>
    </xf>
    <xf numFmtId="4" fontId="30" fillId="0" borderId="21" xfId="54" applyNumberFormat="1" applyFont="1" applyFill="1" applyBorder="1" applyAlignment="1">
      <alignment horizontal="center" vertical="center"/>
      <protection/>
    </xf>
    <xf numFmtId="0" fontId="30" fillId="0" borderId="41" xfId="0" applyFont="1" applyFill="1" applyBorder="1" applyAlignment="1">
      <alignment horizontal="left" vertical="center" wrapText="1"/>
    </xf>
    <xf numFmtId="4" fontId="22" fillId="0" borderId="26" xfId="54" applyNumberFormat="1" applyFont="1" applyFill="1" applyBorder="1" applyAlignment="1">
      <alignment horizontal="center" vertical="center"/>
      <protection/>
    </xf>
    <xf numFmtId="4" fontId="22" fillId="0" borderId="27" xfId="54" applyNumberFormat="1" applyFont="1" applyFill="1" applyBorder="1" applyAlignment="1">
      <alignment horizontal="center" vertical="center"/>
      <protection/>
    </xf>
    <xf numFmtId="4" fontId="22" fillId="0" borderId="42" xfId="54" applyNumberFormat="1" applyFont="1" applyFill="1" applyBorder="1" applyAlignment="1">
      <alignment horizontal="center" vertical="center"/>
      <protection/>
    </xf>
    <xf numFmtId="4" fontId="22" fillId="0" borderId="38" xfId="54" applyNumberFormat="1" applyFont="1" applyFill="1" applyBorder="1" applyAlignment="1">
      <alignment horizontal="center" vertical="center"/>
      <protection/>
    </xf>
    <xf numFmtId="2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" fontId="30" fillId="0" borderId="21" xfId="0" applyNumberFormat="1" applyFont="1" applyFill="1" applyBorder="1" applyAlignment="1">
      <alignment horizontal="center" vertical="center"/>
    </xf>
    <xf numFmtId="4" fontId="22" fillId="0" borderId="38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189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191" fontId="30" fillId="0" borderId="23" xfId="54" applyNumberFormat="1" applyFont="1" applyFill="1" applyBorder="1" applyAlignment="1">
      <alignment horizontal="center" vertical="center"/>
      <protection/>
    </xf>
    <xf numFmtId="191" fontId="22" fillId="0" borderId="21" xfId="54" applyNumberFormat="1" applyFont="1" applyFill="1" applyBorder="1" applyAlignment="1">
      <alignment horizontal="center" vertical="center"/>
      <protection/>
    </xf>
    <xf numFmtId="191" fontId="22" fillId="0" borderId="26" xfId="54" applyNumberFormat="1" applyFont="1" applyFill="1" applyBorder="1" applyAlignment="1">
      <alignment horizontal="center" vertical="center"/>
      <protection/>
    </xf>
    <xf numFmtId="191" fontId="22" fillId="0" borderId="40" xfId="0" applyNumberFormat="1" applyFont="1" applyFill="1" applyBorder="1" applyAlignment="1">
      <alignment horizontal="center" vertical="center"/>
    </xf>
    <xf numFmtId="191" fontId="30" fillId="0" borderId="24" xfId="54" applyNumberFormat="1" applyFont="1" applyFill="1" applyBorder="1" applyAlignment="1">
      <alignment horizontal="center" vertical="center"/>
      <protection/>
    </xf>
    <xf numFmtId="191" fontId="22" fillId="0" borderId="27" xfId="54" applyNumberFormat="1" applyFont="1" applyFill="1" applyBorder="1" applyAlignment="1">
      <alignment horizontal="center" vertical="center"/>
      <protection/>
    </xf>
    <xf numFmtId="191" fontId="22" fillId="0" borderId="28" xfId="54" applyNumberFormat="1" applyFont="1" applyFill="1" applyBorder="1" applyAlignment="1">
      <alignment horizontal="center" vertical="center"/>
      <protection/>
    </xf>
    <xf numFmtId="191" fontId="22" fillId="0" borderId="38" xfId="54" applyNumberFormat="1" applyFont="1" applyFill="1" applyBorder="1" applyAlignment="1">
      <alignment horizontal="center" vertical="center"/>
      <protection/>
    </xf>
    <xf numFmtId="191" fontId="30" fillId="0" borderId="22" xfId="54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10" xfId="0" applyFont="1" applyFill="1" applyBorder="1" applyAlignment="1">
      <alignment horizontal="left" vertical="center"/>
    </xf>
    <xf numFmtId="191" fontId="22" fillId="0" borderId="26" xfId="0" applyNumberFormat="1" applyFont="1" applyBorder="1" applyAlignment="1">
      <alignment horizontal="center" vertical="center"/>
    </xf>
    <xf numFmtId="191" fontId="22" fillId="0" borderId="43" xfId="54" applyNumberFormat="1" applyFont="1" applyFill="1" applyBorder="1" applyAlignment="1">
      <alignment horizontal="center" vertical="center"/>
      <protection/>
    </xf>
    <xf numFmtId="191" fontId="22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1" fillId="0" borderId="25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left" vertical="center" wrapText="1"/>
    </xf>
    <xf numFmtId="0" fontId="21" fillId="0" borderId="47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53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48" xfId="0" applyFont="1" applyFill="1" applyBorder="1" applyAlignment="1">
      <alignment horizontal="left" vertical="center"/>
    </xf>
    <xf numFmtId="0" fontId="25" fillId="0" borderId="56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left" vertical="center"/>
    </xf>
    <xf numFmtId="4" fontId="22" fillId="0" borderId="55" xfId="0" applyNumberFormat="1" applyFont="1" applyFill="1" applyBorder="1" applyAlignment="1">
      <alignment horizontal="left" vertical="center"/>
    </xf>
    <xf numFmtId="4" fontId="22" fillId="0" borderId="4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48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Обычный_Энергоносители 0101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198"/>
  <sheetViews>
    <sheetView tabSelected="1" view="pageBreakPreview" zoomScale="80" zoomScaleNormal="70" zoomScaleSheetLayoutView="80" zoomScalePageLayoutView="0" workbookViewId="0" topLeftCell="A1">
      <selection activeCell="L3" sqref="L3:O3"/>
    </sheetView>
  </sheetViews>
  <sheetFormatPr defaultColWidth="9.00390625" defaultRowHeight="12.75"/>
  <cols>
    <col min="1" max="1" width="5.00390625" style="111" customWidth="1"/>
    <col min="2" max="2" width="45.75390625" style="65" customWidth="1"/>
    <col min="3" max="14" width="11.375" style="65" customWidth="1"/>
    <col min="15" max="15" width="20.375" style="67" customWidth="1"/>
    <col min="16" max="16" width="18.375" style="67" customWidth="1"/>
    <col min="17" max="17" width="6.25390625" style="67" customWidth="1"/>
    <col min="18" max="18" width="48.375" style="66" customWidth="1"/>
    <col min="19" max="19" width="12.125" style="65" customWidth="1"/>
    <col min="20" max="20" width="11.75390625" style="65" customWidth="1"/>
    <col min="21" max="21" width="12.00390625" style="65" customWidth="1"/>
    <col min="22" max="22" width="11.875" style="65" customWidth="1"/>
    <col min="23" max="23" width="9.875" style="65" customWidth="1"/>
    <col min="24" max="24" width="9.75390625" style="65" customWidth="1"/>
    <col min="25" max="25" width="10.00390625" style="65" customWidth="1"/>
    <col min="26" max="26" width="9.00390625" style="65" customWidth="1"/>
    <col min="27" max="27" width="10.625" style="65" customWidth="1"/>
    <col min="28" max="28" width="11.75390625" style="65" customWidth="1"/>
    <col min="29" max="29" width="11.625" style="65" customWidth="1"/>
    <col min="30" max="30" width="12.875" style="65" customWidth="1"/>
    <col min="31" max="31" width="15.25390625" style="65" customWidth="1"/>
    <col min="32" max="16384" width="9.125" style="65" customWidth="1"/>
  </cols>
  <sheetData>
    <row r="1" spans="1:18" s="1" customFormat="1" ht="18.75">
      <c r="A1" s="112"/>
      <c r="L1" s="145" t="s">
        <v>0</v>
      </c>
      <c r="M1" s="145"/>
      <c r="N1" s="145"/>
      <c r="O1" s="145"/>
      <c r="P1" s="2"/>
      <c r="Q1" s="2"/>
      <c r="R1" s="3"/>
    </row>
    <row r="2" spans="1:18" s="1" customFormat="1" ht="18.75">
      <c r="A2" s="112"/>
      <c r="L2" s="146" t="s">
        <v>1</v>
      </c>
      <c r="M2" s="146"/>
      <c r="N2" s="146"/>
      <c r="O2" s="146"/>
      <c r="P2" s="2"/>
      <c r="Q2" s="2"/>
      <c r="R2" s="3"/>
    </row>
    <row r="3" spans="1:31" s="1" customFormat="1" ht="18.75">
      <c r="A3" s="112"/>
      <c r="L3" s="146" t="s">
        <v>93</v>
      </c>
      <c r="M3" s="146"/>
      <c r="N3" s="146"/>
      <c r="O3" s="146"/>
      <c r="P3" s="2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1" customFormat="1" ht="18.75">
      <c r="A4" s="112"/>
      <c r="L4" s="4"/>
      <c r="M4" s="4"/>
      <c r="N4" s="4"/>
      <c r="O4" s="4"/>
      <c r="P4" s="2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1" customFormat="1" ht="20.25">
      <c r="A5" s="148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" customFormat="1" ht="16.5" thickBot="1">
      <c r="A6" s="112"/>
      <c r="O6" s="7" t="s">
        <v>3</v>
      </c>
      <c r="P6" s="2"/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/>
    </row>
    <row r="7" spans="1:31" s="1" customFormat="1" ht="16.5" thickBot="1">
      <c r="A7" s="8" t="s">
        <v>4</v>
      </c>
      <c r="B7" s="9" t="s">
        <v>5</v>
      </c>
      <c r="C7" s="10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2" t="s">
        <v>17</v>
      </c>
      <c r="O7" s="13" t="s">
        <v>18</v>
      </c>
      <c r="P7" s="14"/>
      <c r="Q7" s="15"/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1" customFormat="1" ht="36.75" customHeight="1" thickBot="1">
      <c r="A8" s="135" t="s">
        <v>66</v>
      </c>
      <c r="B8" s="125" t="s">
        <v>20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47"/>
      <c r="P8" s="14"/>
      <c r="Q8" s="15"/>
      <c r="R8" s="15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25" customFormat="1" ht="36" customHeight="1" hidden="1" thickBot="1">
      <c r="A9" s="128"/>
      <c r="B9" s="117" t="s">
        <v>19</v>
      </c>
      <c r="C9" s="26">
        <v>27.78</v>
      </c>
      <c r="D9" s="27">
        <v>24.81</v>
      </c>
      <c r="E9" s="27">
        <v>9.26</v>
      </c>
      <c r="F9" s="27">
        <v>10.53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12.59</v>
      </c>
      <c r="M9" s="27">
        <v>25.05</v>
      </c>
      <c r="N9" s="28">
        <v>35.78</v>
      </c>
      <c r="O9" s="29">
        <f aca="true" t="shared" si="0" ref="O9:O19">SUM(C9:N9)</f>
        <v>145.8</v>
      </c>
      <c r="P9" s="20"/>
      <c r="Q9" s="21"/>
      <c r="R9" s="22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</row>
    <row r="10" spans="1:31" s="1" customFormat="1" ht="54" customHeight="1" hidden="1" thickBot="1">
      <c r="A10" s="128"/>
      <c r="B10" s="118" t="s">
        <v>20</v>
      </c>
      <c r="C10" s="30">
        <v>8.184</v>
      </c>
      <c r="D10" s="31">
        <v>6.244</v>
      </c>
      <c r="E10" s="31">
        <v>5.468</v>
      </c>
      <c r="F10" s="31">
        <v>1.976</v>
      </c>
      <c r="G10" s="31">
        <v>0.036</v>
      </c>
      <c r="H10" s="31">
        <v>0.036</v>
      </c>
      <c r="I10" s="31">
        <v>0.036</v>
      </c>
      <c r="J10" s="31">
        <v>0.036</v>
      </c>
      <c r="K10" s="31">
        <v>0.036</v>
      </c>
      <c r="L10" s="31">
        <v>1.2</v>
      </c>
      <c r="M10" s="31">
        <v>5.468</v>
      </c>
      <c r="N10" s="32">
        <v>5.08</v>
      </c>
      <c r="O10" s="29">
        <f t="shared" si="0"/>
        <v>33.800000000000004</v>
      </c>
      <c r="P10" s="33"/>
      <c r="Q10" s="34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16"/>
    </row>
    <row r="11" spans="1:31" s="1" customFormat="1" ht="52.5" customHeight="1" hidden="1" thickBot="1">
      <c r="A11" s="128"/>
      <c r="B11" s="119" t="s">
        <v>21</v>
      </c>
      <c r="C11" s="30">
        <v>9</v>
      </c>
      <c r="D11" s="31">
        <v>9</v>
      </c>
      <c r="E11" s="31">
        <v>6</v>
      </c>
      <c r="F11" s="31">
        <v>4.5</v>
      </c>
      <c r="G11" s="31"/>
      <c r="H11" s="31"/>
      <c r="I11" s="31"/>
      <c r="J11" s="31"/>
      <c r="K11" s="31"/>
      <c r="L11" s="31">
        <v>2.5</v>
      </c>
      <c r="M11" s="31">
        <v>4</v>
      </c>
      <c r="N11" s="32">
        <v>7</v>
      </c>
      <c r="O11" s="37">
        <f t="shared" si="0"/>
        <v>42</v>
      </c>
      <c r="P11" s="33"/>
      <c r="Q11" s="34"/>
      <c r="R11" s="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6"/>
    </row>
    <row r="12" spans="1:31" s="1" customFormat="1" ht="54.75" customHeight="1" hidden="1" thickBot="1">
      <c r="A12" s="128"/>
      <c r="B12" s="119" t="s">
        <v>22</v>
      </c>
      <c r="C12" s="30">
        <v>2.55</v>
      </c>
      <c r="D12" s="31">
        <v>3.75</v>
      </c>
      <c r="E12" s="31">
        <v>4.38</v>
      </c>
      <c r="F12" s="31">
        <v>1.125</v>
      </c>
      <c r="G12" s="31"/>
      <c r="H12" s="31"/>
      <c r="I12" s="31"/>
      <c r="J12" s="31"/>
      <c r="K12" s="31"/>
      <c r="L12" s="31">
        <v>1.5</v>
      </c>
      <c r="M12" s="31">
        <v>3.5</v>
      </c>
      <c r="N12" s="32">
        <v>4</v>
      </c>
      <c r="O12" s="37">
        <f t="shared" si="0"/>
        <v>20.805</v>
      </c>
      <c r="P12" s="33"/>
      <c r="Q12" s="34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16"/>
    </row>
    <row r="13" spans="1:31" s="1" customFormat="1" ht="39" customHeight="1" hidden="1" thickBot="1">
      <c r="A13" s="128"/>
      <c r="B13" s="119" t="s">
        <v>23</v>
      </c>
      <c r="C13" s="30">
        <v>10</v>
      </c>
      <c r="D13" s="31">
        <v>8</v>
      </c>
      <c r="E13" s="31">
        <v>5.7</v>
      </c>
      <c r="F13" s="31">
        <v>3</v>
      </c>
      <c r="G13" s="31"/>
      <c r="H13" s="31"/>
      <c r="I13" s="31"/>
      <c r="J13" s="31"/>
      <c r="K13" s="31"/>
      <c r="L13" s="31">
        <v>3</v>
      </c>
      <c r="M13" s="31">
        <v>7</v>
      </c>
      <c r="N13" s="32">
        <v>8.3</v>
      </c>
      <c r="O13" s="37">
        <f t="shared" si="0"/>
        <v>45</v>
      </c>
      <c r="P13" s="33"/>
      <c r="Q13" s="34"/>
      <c r="R13" s="3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16"/>
    </row>
    <row r="14" spans="1:31" s="25" customFormat="1" ht="78" customHeight="1" hidden="1" thickBot="1">
      <c r="A14" s="128"/>
      <c r="B14" s="119" t="s">
        <v>24</v>
      </c>
      <c r="C14" s="30">
        <v>0.075</v>
      </c>
      <c r="D14" s="31">
        <v>0.075</v>
      </c>
      <c r="E14" s="31">
        <v>0.065</v>
      </c>
      <c r="F14" s="31">
        <v>0.07</v>
      </c>
      <c r="G14" s="31">
        <v>0.065</v>
      </c>
      <c r="H14" s="31">
        <v>0.065</v>
      </c>
      <c r="I14" s="31">
        <v>0.065</v>
      </c>
      <c r="J14" s="31">
        <v>0.05</v>
      </c>
      <c r="K14" s="31">
        <v>0.065</v>
      </c>
      <c r="L14" s="31">
        <v>0.065</v>
      </c>
      <c r="M14" s="31">
        <v>0.065</v>
      </c>
      <c r="N14" s="32">
        <v>0.075</v>
      </c>
      <c r="O14" s="37">
        <f t="shared" si="0"/>
        <v>0.7999999999999998</v>
      </c>
      <c r="P14" s="38"/>
      <c r="Q14" s="21"/>
      <c r="R14" s="2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</row>
    <row r="15" spans="1:31" s="25" customFormat="1" ht="81" customHeight="1" hidden="1" thickBot="1">
      <c r="A15" s="128"/>
      <c r="B15" s="119" t="s">
        <v>25</v>
      </c>
      <c r="C15" s="30">
        <v>5.5</v>
      </c>
      <c r="D15" s="31">
        <v>4.5</v>
      </c>
      <c r="E15" s="31">
        <v>4</v>
      </c>
      <c r="F15" s="31">
        <v>3</v>
      </c>
      <c r="G15" s="31"/>
      <c r="H15" s="31"/>
      <c r="I15" s="31"/>
      <c r="J15" s="31"/>
      <c r="K15" s="31"/>
      <c r="L15" s="31">
        <v>3</v>
      </c>
      <c r="M15" s="31">
        <v>4</v>
      </c>
      <c r="N15" s="32">
        <v>6</v>
      </c>
      <c r="O15" s="37">
        <f t="shared" si="0"/>
        <v>30</v>
      </c>
      <c r="P15" s="38"/>
      <c r="Q15" s="21"/>
      <c r="R15" s="22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</row>
    <row r="16" spans="1:31" s="1" customFormat="1" ht="64.5" customHeight="1" hidden="1" thickBot="1">
      <c r="A16" s="128"/>
      <c r="B16" s="119" t="s">
        <v>26</v>
      </c>
      <c r="C16" s="30">
        <v>4</v>
      </c>
      <c r="D16" s="31">
        <v>3.7</v>
      </c>
      <c r="E16" s="31">
        <v>3.5</v>
      </c>
      <c r="F16" s="31">
        <v>1.3</v>
      </c>
      <c r="G16" s="31"/>
      <c r="H16" s="31"/>
      <c r="I16" s="31"/>
      <c r="J16" s="31"/>
      <c r="K16" s="31"/>
      <c r="L16" s="31">
        <v>1.3</v>
      </c>
      <c r="M16" s="31">
        <v>3.5</v>
      </c>
      <c r="N16" s="32">
        <v>3.7</v>
      </c>
      <c r="O16" s="37">
        <f t="shared" si="0"/>
        <v>21</v>
      </c>
      <c r="P16" s="39"/>
      <c r="Q16" s="34"/>
      <c r="R16" s="3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6"/>
    </row>
    <row r="17" spans="1:31" s="25" customFormat="1" ht="69" customHeight="1" hidden="1" thickBot="1">
      <c r="A17" s="128"/>
      <c r="B17" s="119" t="s">
        <v>27</v>
      </c>
      <c r="C17" s="30">
        <v>2</v>
      </c>
      <c r="D17" s="31">
        <v>1.5</v>
      </c>
      <c r="E17" s="31">
        <v>1</v>
      </c>
      <c r="F17" s="31">
        <v>0.5</v>
      </c>
      <c r="G17" s="31"/>
      <c r="H17" s="31"/>
      <c r="I17" s="31"/>
      <c r="J17" s="31"/>
      <c r="K17" s="31"/>
      <c r="L17" s="31">
        <v>0.7</v>
      </c>
      <c r="M17" s="31">
        <v>1.3</v>
      </c>
      <c r="N17" s="32">
        <v>2</v>
      </c>
      <c r="O17" s="37">
        <f t="shared" si="0"/>
        <v>9</v>
      </c>
      <c r="P17" s="38"/>
      <c r="Q17" s="21"/>
      <c r="R17" s="22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</row>
    <row r="18" spans="1:31" s="1" customFormat="1" ht="64.5" customHeight="1" hidden="1" thickBot="1">
      <c r="A18" s="128"/>
      <c r="B18" s="119" t="s">
        <v>28</v>
      </c>
      <c r="C18" s="30">
        <v>5</v>
      </c>
      <c r="D18" s="31">
        <v>3</v>
      </c>
      <c r="E18" s="31">
        <v>2.15</v>
      </c>
      <c r="F18" s="31">
        <v>1.3</v>
      </c>
      <c r="G18" s="31">
        <v>0.3</v>
      </c>
      <c r="H18" s="31">
        <v>0.3</v>
      </c>
      <c r="I18" s="31">
        <v>0.1</v>
      </c>
      <c r="J18" s="31">
        <v>0.05</v>
      </c>
      <c r="K18" s="31">
        <v>0.5</v>
      </c>
      <c r="L18" s="31">
        <v>1</v>
      </c>
      <c r="M18" s="31">
        <v>2</v>
      </c>
      <c r="N18" s="32">
        <v>3.3</v>
      </c>
      <c r="O18" s="37">
        <f t="shared" si="0"/>
        <v>19.000000000000004</v>
      </c>
      <c r="P18" s="39"/>
      <c r="Q18" s="34"/>
      <c r="R18" s="3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16"/>
    </row>
    <row r="19" spans="1:31" s="1" customFormat="1" ht="69" customHeight="1" hidden="1" thickBot="1">
      <c r="A19" s="128"/>
      <c r="B19" s="120" t="s">
        <v>29</v>
      </c>
      <c r="C19" s="40">
        <v>33</v>
      </c>
      <c r="D19" s="41">
        <v>27</v>
      </c>
      <c r="E19" s="41">
        <v>20</v>
      </c>
      <c r="F19" s="41">
        <v>15</v>
      </c>
      <c r="G19" s="41"/>
      <c r="H19" s="41"/>
      <c r="I19" s="41"/>
      <c r="J19" s="41"/>
      <c r="K19" s="41"/>
      <c r="L19" s="41">
        <v>10</v>
      </c>
      <c r="M19" s="41">
        <v>25</v>
      </c>
      <c r="N19" s="42">
        <v>30</v>
      </c>
      <c r="O19" s="43">
        <f t="shared" si="0"/>
        <v>160</v>
      </c>
      <c r="P19" s="39"/>
      <c r="Q19" s="34"/>
      <c r="R19" s="3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16"/>
    </row>
    <row r="20" spans="1:31" s="25" customFormat="1" ht="21" customHeight="1" hidden="1" thickBot="1">
      <c r="A20" s="128"/>
      <c r="B20" s="22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38"/>
      <c r="Q20" s="21"/>
      <c r="R20" s="22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</row>
    <row r="21" spans="1:31" s="1" customFormat="1" ht="44.25" customHeight="1" hidden="1" thickBot="1">
      <c r="A21" s="128"/>
      <c r="B21" s="121" t="s">
        <v>5</v>
      </c>
      <c r="C21" s="10" t="s">
        <v>6</v>
      </c>
      <c r="D21" s="11" t="s">
        <v>7</v>
      </c>
      <c r="E21" s="11" t="s">
        <v>8</v>
      </c>
      <c r="F21" s="11" t="s">
        <v>9</v>
      </c>
      <c r="G21" s="11" t="s">
        <v>10</v>
      </c>
      <c r="H21" s="11" t="s">
        <v>11</v>
      </c>
      <c r="I21" s="11" t="s">
        <v>12</v>
      </c>
      <c r="J21" s="11" t="s">
        <v>13</v>
      </c>
      <c r="K21" s="11" t="s">
        <v>14</v>
      </c>
      <c r="L21" s="11" t="s">
        <v>15</v>
      </c>
      <c r="M21" s="11" t="s">
        <v>16</v>
      </c>
      <c r="N21" s="12" t="s">
        <v>17</v>
      </c>
      <c r="O21" s="13" t="s">
        <v>18</v>
      </c>
      <c r="P21" s="39"/>
      <c r="Q21" s="34"/>
      <c r="R21" s="3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16"/>
    </row>
    <row r="22" spans="1:31" s="1" customFormat="1" ht="63.75" customHeight="1" hidden="1" thickBot="1">
      <c r="A22" s="128"/>
      <c r="B22" s="119" t="s">
        <v>30</v>
      </c>
      <c r="C22" s="30">
        <v>3.5</v>
      </c>
      <c r="D22" s="31">
        <v>2.5</v>
      </c>
      <c r="E22" s="31">
        <v>2.5</v>
      </c>
      <c r="F22" s="31">
        <v>1.5</v>
      </c>
      <c r="G22" s="31"/>
      <c r="H22" s="31"/>
      <c r="I22" s="31"/>
      <c r="J22" s="31"/>
      <c r="K22" s="31"/>
      <c r="L22" s="31">
        <v>1.5</v>
      </c>
      <c r="M22" s="31">
        <v>1.5</v>
      </c>
      <c r="N22" s="32">
        <v>2.5</v>
      </c>
      <c r="O22" s="37">
        <f aca="true" t="shared" si="1" ref="O22:O32">SUM(C22:N22)</f>
        <v>15.5</v>
      </c>
      <c r="P22" s="39"/>
      <c r="Q22" s="34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16"/>
    </row>
    <row r="23" spans="1:31" s="1" customFormat="1" ht="64.5" customHeight="1" hidden="1" thickBot="1">
      <c r="A23" s="128"/>
      <c r="B23" s="122" t="s">
        <v>31</v>
      </c>
      <c r="C23" s="46">
        <v>10</v>
      </c>
      <c r="D23" s="47">
        <v>7</v>
      </c>
      <c r="E23" s="47">
        <v>5</v>
      </c>
      <c r="F23" s="47">
        <v>3</v>
      </c>
      <c r="G23" s="47"/>
      <c r="H23" s="47"/>
      <c r="I23" s="47"/>
      <c r="J23" s="47"/>
      <c r="K23" s="47"/>
      <c r="L23" s="47">
        <v>3</v>
      </c>
      <c r="M23" s="47">
        <v>5</v>
      </c>
      <c r="N23" s="48">
        <v>7</v>
      </c>
      <c r="O23" s="49">
        <f t="shared" si="1"/>
        <v>40</v>
      </c>
      <c r="P23" s="39"/>
      <c r="Q23" s="34"/>
      <c r="R23" s="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16"/>
    </row>
    <row r="24" spans="1:31" s="1" customFormat="1" ht="68.25" customHeight="1" hidden="1" thickBot="1">
      <c r="A24" s="128"/>
      <c r="B24" s="119" t="s">
        <v>32</v>
      </c>
      <c r="C24" s="30">
        <v>6</v>
      </c>
      <c r="D24" s="31">
        <v>4.5</v>
      </c>
      <c r="E24" s="31">
        <v>4.5</v>
      </c>
      <c r="F24" s="31">
        <v>2</v>
      </c>
      <c r="G24" s="31">
        <v>2</v>
      </c>
      <c r="H24" s="31">
        <v>1.5</v>
      </c>
      <c r="I24" s="31">
        <v>1.5</v>
      </c>
      <c r="J24" s="31">
        <v>1</v>
      </c>
      <c r="K24" s="31">
        <v>2</v>
      </c>
      <c r="L24" s="31">
        <v>3</v>
      </c>
      <c r="M24" s="31">
        <v>5</v>
      </c>
      <c r="N24" s="32">
        <v>4</v>
      </c>
      <c r="O24" s="37">
        <f t="shared" si="1"/>
        <v>37</v>
      </c>
      <c r="P24" s="39"/>
      <c r="Q24" s="34"/>
      <c r="R24" s="3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16"/>
    </row>
    <row r="25" spans="1:31" s="1" customFormat="1" ht="68.25" customHeight="1" hidden="1" thickBot="1">
      <c r="A25" s="128"/>
      <c r="B25" s="119" t="s">
        <v>33</v>
      </c>
      <c r="C25" s="30">
        <v>42</v>
      </c>
      <c r="D25" s="31">
        <v>40.5</v>
      </c>
      <c r="E25" s="31">
        <v>15</v>
      </c>
      <c r="F25" s="31">
        <v>10</v>
      </c>
      <c r="G25" s="31"/>
      <c r="H25" s="31"/>
      <c r="I25" s="31"/>
      <c r="J25" s="31"/>
      <c r="K25" s="31"/>
      <c r="L25" s="31">
        <v>8</v>
      </c>
      <c r="M25" s="31">
        <v>20</v>
      </c>
      <c r="N25" s="32">
        <v>30</v>
      </c>
      <c r="O25" s="37">
        <f t="shared" si="1"/>
        <v>165.5</v>
      </c>
      <c r="P25" s="39"/>
      <c r="Q25" s="34"/>
      <c r="R25" s="3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16"/>
    </row>
    <row r="26" spans="1:31" s="1" customFormat="1" ht="74.25" customHeight="1" hidden="1" thickBot="1">
      <c r="A26" s="128"/>
      <c r="B26" s="119" t="s">
        <v>34</v>
      </c>
      <c r="C26" s="30">
        <v>2.5</v>
      </c>
      <c r="D26" s="31">
        <v>2.5</v>
      </c>
      <c r="E26" s="31">
        <v>2</v>
      </c>
      <c r="F26" s="31">
        <v>2</v>
      </c>
      <c r="G26" s="31">
        <v>2</v>
      </c>
      <c r="H26" s="31">
        <v>2</v>
      </c>
      <c r="I26" s="31">
        <v>1.5</v>
      </c>
      <c r="J26" s="31">
        <v>2</v>
      </c>
      <c r="K26" s="31">
        <v>2</v>
      </c>
      <c r="L26" s="31">
        <v>2.5</v>
      </c>
      <c r="M26" s="31">
        <v>2.5</v>
      </c>
      <c r="N26" s="32">
        <v>2.5</v>
      </c>
      <c r="O26" s="37">
        <f t="shared" si="1"/>
        <v>26</v>
      </c>
      <c r="P26" s="39"/>
      <c r="Q26" s="34"/>
      <c r="R26" s="3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16"/>
    </row>
    <row r="27" spans="1:31" s="1" customFormat="1" ht="74.25" customHeight="1" hidden="1" thickBot="1">
      <c r="A27" s="128"/>
      <c r="B27" s="118" t="s">
        <v>35</v>
      </c>
      <c r="C27" s="50">
        <v>9.5</v>
      </c>
      <c r="D27" s="51">
        <v>6</v>
      </c>
      <c r="E27" s="51">
        <v>3</v>
      </c>
      <c r="F27" s="51">
        <v>1</v>
      </c>
      <c r="G27" s="51"/>
      <c r="H27" s="51"/>
      <c r="I27" s="51"/>
      <c r="J27" s="51"/>
      <c r="K27" s="51"/>
      <c r="L27" s="51">
        <v>1</v>
      </c>
      <c r="M27" s="51">
        <v>2</v>
      </c>
      <c r="N27" s="52">
        <v>2</v>
      </c>
      <c r="O27" s="53">
        <f t="shared" si="1"/>
        <v>24.5</v>
      </c>
      <c r="P27" s="39"/>
      <c r="Q27" s="34"/>
      <c r="R27" s="3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6"/>
    </row>
    <row r="28" spans="1:31" s="1" customFormat="1" ht="67.5" customHeight="1" hidden="1" thickBot="1">
      <c r="A28" s="128"/>
      <c r="B28" s="118" t="s">
        <v>36</v>
      </c>
      <c r="C28" s="50">
        <v>2.5</v>
      </c>
      <c r="D28" s="51">
        <v>1.5</v>
      </c>
      <c r="E28" s="51">
        <v>1</v>
      </c>
      <c r="F28" s="51">
        <v>1</v>
      </c>
      <c r="G28" s="51"/>
      <c r="H28" s="51"/>
      <c r="I28" s="51"/>
      <c r="J28" s="51"/>
      <c r="K28" s="51"/>
      <c r="L28" s="51">
        <v>1</v>
      </c>
      <c r="M28" s="51">
        <v>1</v>
      </c>
      <c r="N28" s="52">
        <v>2</v>
      </c>
      <c r="O28" s="53">
        <f t="shared" si="1"/>
        <v>10</v>
      </c>
      <c r="P28" s="39"/>
      <c r="Q28" s="34"/>
      <c r="R28" s="3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6"/>
    </row>
    <row r="29" spans="1:31" s="1" customFormat="1" ht="69" customHeight="1" hidden="1" thickBot="1">
      <c r="A29" s="128"/>
      <c r="B29" s="118" t="s">
        <v>37</v>
      </c>
      <c r="C29" s="50">
        <v>2.5</v>
      </c>
      <c r="D29" s="51">
        <v>2</v>
      </c>
      <c r="E29" s="51">
        <v>1.3</v>
      </c>
      <c r="F29" s="51">
        <v>0.5</v>
      </c>
      <c r="G29" s="51"/>
      <c r="H29" s="51"/>
      <c r="I29" s="51"/>
      <c r="J29" s="51"/>
      <c r="K29" s="51"/>
      <c r="L29" s="51">
        <v>0.5</v>
      </c>
      <c r="M29" s="51">
        <v>1</v>
      </c>
      <c r="N29" s="52">
        <v>1</v>
      </c>
      <c r="O29" s="53">
        <f t="shared" si="1"/>
        <v>8.8</v>
      </c>
      <c r="P29" s="39"/>
      <c r="Q29" s="34"/>
      <c r="R29" s="3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16"/>
    </row>
    <row r="30" spans="1:31" s="1" customFormat="1" ht="69" customHeight="1" hidden="1" thickBot="1">
      <c r="A30" s="128"/>
      <c r="B30" s="119" t="s">
        <v>38</v>
      </c>
      <c r="C30" s="30">
        <v>2.5</v>
      </c>
      <c r="D30" s="31">
        <v>2</v>
      </c>
      <c r="E30" s="31">
        <v>1.5</v>
      </c>
      <c r="F30" s="31">
        <v>1</v>
      </c>
      <c r="G30" s="31"/>
      <c r="H30" s="31"/>
      <c r="I30" s="31"/>
      <c r="J30" s="31"/>
      <c r="K30" s="31"/>
      <c r="L30" s="31">
        <v>1</v>
      </c>
      <c r="M30" s="31">
        <v>1</v>
      </c>
      <c r="N30" s="32">
        <v>1</v>
      </c>
      <c r="O30" s="37">
        <f t="shared" si="1"/>
        <v>10</v>
      </c>
      <c r="P30" s="39"/>
      <c r="Q30" s="34"/>
      <c r="R30" s="3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16"/>
    </row>
    <row r="31" spans="1:31" s="1" customFormat="1" ht="69" customHeight="1" hidden="1" thickBot="1">
      <c r="A31" s="128"/>
      <c r="B31" s="119" t="s">
        <v>39</v>
      </c>
      <c r="C31" s="30">
        <v>0.9</v>
      </c>
      <c r="D31" s="31">
        <v>0.7</v>
      </c>
      <c r="E31" s="31">
        <v>0.7</v>
      </c>
      <c r="F31" s="31">
        <v>0.5</v>
      </c>
      <c r="G31" s="31"/>
      <c r="H31" s="31"/>
      <c r="I31" s="31"/>
      <c r="J31" s="31"/>
      <c r="K31" s="31"/>
      <c r="L31" s="31">
        <v>0.4</v>
      </c>
      <c r="M31" s="31">
        <v>0.4</v>
      </c>
      <c r="N31" s="32">
        <v>0.4</v>
      </c>
      <c r="O31" s="37">
        <f t="shared" si="1"/>
        <v>3.9999999999999996</v>
      </c>
      <c r="P31" s="39"/>
      <c r="Q31" s="34"/>
      <c r="R31" s="3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16"/>
    </row>
    <row r="32" spans="1:31" s="1" customFormat="1" ht="68.25" customHeight="1" hidden="1" thickBot="1">
      <c r="A32" s="128"/>
      <c r="B32" s="120" t="s">
        <v>40</v>
      </c>
      <c r="C32" s="40">
        <v>7.5</v>
      </c>
      <c r="D32" s="41">
        <v>7</v>
      </c>
      <c r="E32" s="41">
        <v>5</v>
      </c>
      <c r="F32" s="41">
        <v>2</v>
      </c>
      <c r="G32" s="41"/>
      <c r="H32" s="41"/>
      <c r="I32" s="41"/>
      <c r="J32" s="41"/>
      <c r="K32" s="41"/>
      <c r="L32" s="41">
        <v>2</v>
      </c>
      <c r="M32" s="41">
        <v>4.5</v>
      </c>
      <c r="N32" s="42">
        <v>5</v>
      </c>
      <c r="O32" s="43">
        <f t="shared" si="1"/>
        <v>33</v>
      </c>
      <c r="P32" s="39"/>
      <c r="Q32" s="34"/>
      <c r="R32" s="3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16"/>
    </row>
    <row r="33" spans="1:31" s="1" customFormat="1" ht="21" customHeight="1" hidden="1" thickBot="1">
      <c r="A33" s="128"/>
      <c r="B33" s="35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39"/>
      <c r="Q33" s="34"/>
      <c r="R33" s="3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16"/>
    </row>
    <row r="34" spans="1:31" s="1" customFormat="1" ht="44.25" customHeight="1" hidden="1" thickBot="1">
      <c r="A34" s="128"/>
      <c r="B34" s="121" t="s">
        <v>5</v>
      </c>
      <c r="C34" s="10" t="s">
        <v>6</v>
      </c>
      <c r="D34" s="11" t="s">
        <v>7</v>
      </c>
      <c r="E34" s="11" t="s">
        <v>8</v>
      </c>
      <c r="F34" s="11" t="s">
        <v>9</v>
      </c>
      <c r="G34" s="11" t="s">
        <v>10</v>
      </c>
      <c r="H34" s="11" t="s">
        <v>11</v>
      </c>
      <c r="I34" s="11" t="s">
        <v>12</v>
      </c>
      <c r="J34" s="11" t="s">
        <v>13</v>
      </c>
      <c r="K34" s="11" t="s">
        <v>14</v>
      </c>
      <c r="L34" s="11" t="s">
        <v>15</v>
      </c>
      <c r="M34" s="11" t="s">
        <v>16</v>
      </c>
      <c r="N34" s="12" t="s">
        <v>17</v>
      </c>
      <c r="O34" s="13" t="s">
        <v>18</v>
      </c>
      <c r="P34" s="39"/>
      <c r="Q34" s="34"/>
      <c r="R34" s="3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16"/>
    </row>
    <row r="35" spans="1:31" s="1" customFormat="1" ht="68.25" customHeight="1" hidden="1" thickBot="1">
      <c r="A35" s="128"/>
      <c r="B35" s="119" t="s">
        <v>41</v>
      </c>
      <c r="C35" s="30">
        <v>3</v>
      </c>
      <c r="D35" s="31">
        <v>2</v>
      </c>
      <c r="E35" s="31">
        <v>2</v>
      </c>
      <c r="F35" s="31">
        <v>1</v>
      </c>
      <c r="G35" s="31"/>
      <c r="H35" s="31"/>
      <c r="I35" s="31"/>
      <c r="J35" s="31"/>
      <c r="K35" s="31"/>
      <c r="L35" s="31">
        <v>1</v>
      </c>
      <c r="M35" s="31">
        <v>1</v>
      </c>
      <c r="N35" s="32">
        <v>2</v>
      </c>
      <c r="O35" s="37">
        <f aca="true" t="shared" si="2" ref="O35:O51">SUM(C35:N35)</f>
        <v>12</v>
      </c>
      <c r="P35" s="39"/>
      <c r="Q35" s="34"/>
      <c r="R35" s="3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16"/>
    </row>
    <row r="36" spans="1:31" s="1" customFormat="1" ht="66.75" customHeight="1" hidden="1" thickBot="1">
      <c r="A36" s="128"/>
      <c r="B36" s="119" t="s">
        <v>42</v>
      </c>
      <c r="C36" s="30">
        <v>6</v>
      </c>
      <c r="D36" s="31">
        <v>5</v>
      </c>
      <c r="E36" s="31">
        <v>3</v>
      </c>
      <c r="F36" s="31">
        <v>1</v>
      </c>
      <c r="G36" s="31"/>
      <c r="H36" s="31"/>
      <c r="I36" s="31"/>
      <c r="J36" s="31"/>
      <c r="K36" s="31"/>
      <c r="L36" s="31">
        <v>1</v>
      </c>
      <c r="M36" s="31">
        <v>1</v>
      </c>
      <c r="N36" s="32">
        <v>4</v>
      </c>
      <c r="O36" s="37">
        <f t="shared" si="2"/>
        <v>21</v>
      </c>
      <c r="P36" s="39"/>
      <c r="Q36" s="34"/>
      <c r="R36" s="3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16"/>
    </row>
    <row r="37" spans="1:31" s="1" customFormat="1" ht="35.25" customHeight="1" hidden="1" thickBot="1">
      <c r="A37" s="128"/>
      <c r="B37" s="122" t="s">
        <v>43</v>
      </c>
      <c r="C37" s="30">
        <v>1.15</v>
      </c>
      <c r="D37" s="31">
        <v>1</v>
      </c>
      <c r="E37" s="31">
        <v>0.7</v>
      </c>
      <c r="F37" s="31">
        <v>0.33</v>
      </c>
      <c r="G37" s="31"/>
      <c r="H37" s="31"/>
      <c r="I37" s="31"/>
      <c r="J37" s="31"/>
      <c r="K37" s="31"/>
      <c r="L37" s="31">
        <v>0.3</v>
      </c>
      <c r="M37" s="31">
        <v>0.8</v>
      </c>
      <c r="N37" s="32">
        <v>1.2</v>
      </c>
      <c r="O37" s="37">
        <f t="shared" si="2"/>
        <v>5.4799999999999995</v>
      </c>
      <c r="P37" s="33"/>
      <c r="Q37" s="34"/>
      <c r="R37" s="3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16"/>
    </row>
    <row r="38" spans="1:31" s="1" customFormat="1" ht="36.75" customHeight="1" hidden="1" thickBot="1">
      <c r="A38" s="128"/>
      <c r="B38" s="122" t="s">
        <v>44</v>
      </c>
      <c r="C38" s="30">
        <v>4.5</v>
      </c>
      <c r="D38" s="31">
        <v>2.63</v>
      </c>
      <c r="E38" s="31">
        <v>1.83</v>
      </c>
      <c r="F38" s="31">
        <v>0.94</v>
      </c>
      <c r="G38" s="31"/>
      <c r="H38" s="31"/>
      <c r="I38" s="31"/>
      <c r="J38" s="31"/>
      <c r="K38" s="31"/>
      <c r="L38" s="31">
        <v>0.81</v>
      </c>
      <c r="M38" s="31">
        <v>1.8</v>
      </c>
      <c r="N38" s="32">
        <v>2.41</v>
      </c>
      <c r="O38" s="37">
        <f t="shared" si="2"/>
        <v>14.920000000000002</v>
      </c>
      <c r="P38" s="33"/>
      <c r="Q38" s="34"/>
      <c r="R38" s="3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16"/>
    </row>
    <row r="39" spans="1:31" s="1" customFormat="1" ht="32.25" customHeight="1" hidden="1" thickBot="1">
      <c r="A39" s="128"/>
      <c r="B39" s="122" t="s">
        <v>45</v>
      </c>
      <c r="C39" s="30">
        <v>4</v>
      </c>
      <c r="D39" s="31">
        <v>2.82</v>
      </c>
      <c r="E39" s="31">
        <v>2.6</v>
      </c>
      <c r="F39" s="31">
        <v>1</v>
      </c>
      <c r="G39" s="31"/>
      <c r="H39" s="31"/>
      <c r="I39" s="31"/>
      <c r="J39" s="31"/>
      <c r="K39" s="31"/>
      <c r="L39" s="31">
        <v>1.45</v>
      </c>
      <c r="M39" s="31">
        <v>2</v>
      </c>
      <c r="N39" s="32">
        <v>2.73</v>
      </c>
      <c r="O39" s="29">
        <f t="shared" si="2"/>
        <v>16.599999999999998</v>
      </c>
      <c r="P39" s="33"/>
      <c r="Q39" s="34"/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16"/>
    </row>
    <row r="40" spans="1:31" s="1" customFormat="1" ht="36" customHeight="1" hidden="1" thickBot="1">
      <c r="A40" s="128"/>
      <c r="B40" s="119" t="s">
        <v>46</v>
      </c>
      <c r="C40" s="30">
        <v>2.37</v>
      </c>
      <c r="D40" s="31">
        <v>2.37</v>
      </c>
      <c r="E40" s="31">
        <v>2.67</v>
      </c>
      <c r="F40" s="31">
        <v>0.77</v>
      </c>
      <c r="G40" s="31"/>
      <c r="H40" s="31"/>
      <c r="I40" s="31"/>
      <c r="J40" s="31"/>
      <c r="K40" s="31"/>
      <c r="L40" s="31">
        <v>0.87</v>
      </c>
      <c r="M40" s="31">
        <v>1.37</v>
      </c>
      <c r="N40" s="56">
        <v>2.87</v>
      </c>
      <c r="O40" s="29">
        <f t="shared" si="2"/>
        <v>13.29</v>
      </c>
      <c r="P40" s="33"/>
      <c r="Q40" s="34"/>
      <c r="R40" s="3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16"/>
    </row>
    <row r="41" spans="1:31" s="1" customFormat="1" ht="32.25" customHeight="1" hidden="1" thickBot="1">
      <c r="A41" s="128"/>
      <c r="B41" s="118" t="s">
        <v>47</v>
      </c>
      <c r="C41" s="50">
        <v>1.67</v>
      </c>
      <c r="D41" s="51">
        <v>1.37</v>
      </c>
      <c r="E41" s="51">
        <v>1.57</v>
      </c>
      <c r="F41" s="51">
        <v>0.37</v>
      </c>
      <c r="G41" s="51"/>
      <c r="H41" s="51"/>
      <c r="I41" s="51"/>
      <c r="J41" s="51"/>
      <c r="K41" s="51"/>
      <c r="L41" s="51">
        <v>0.47</v>
      </c>
      <c r="M41" s="51">
        <v>0.87</v>
      </c>
      <c r="N41" s="57">
        <v>1.87</v>
      </c>
      <c r="O41" s="58">
        <f t="shared" si="2"/>
        <v>8.190000000000001</v>
      </c>
      <c r="P41" s="33"/>
      <c r="Q41" s="34"/>
      <c r="R41" s="3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16"/>
    </row>
    <row r="42" spans="1:31" s="1" customFormat="1" ht="32.25" customHeight="1" hidden="1" thickBot="1">
      <c r="A42" s="128"/>
      <c r="B42" s="119" t="s">
        <v>56</v>
      </c>
      <c r="C42" s="30">
        <v>1.3</v>
      </c>
      <c r="D42" s="31">
        <v>1.1</v>
      </c>
      <c r="E42" s="31">
        <v>1</v>
      </c>
      <c r="F42" s="31">
        <v>0.45</v>
      </c>
      <c r="G42" s="31"/>
      <c r="H42" s="31"/>
      <c r="I42" s="31"/>
      <c r="J42" s="31"/>
      <c r="K42" s="31"/>
      <c r="L42" s="31">
        <v>0.4</v>
      </c>
      <c r="M42" s="31">
        <v>0.7</v>
      </c>
      <c r="N42" s="56">
        <v>1</v>
      </c>
      <c r="O42" s="29">
        <f t="shared" si="2"/>
        <v>5.950000000000001</v>
      </c>
      <c r="P42" s="33"/>
      <c r="Q42" s="34"/>
      <c r="R42" s="3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16"/>
    </row>
    <row r="43" spans="1:31" s="1" customFormat="1" ht="32.25" customHeight="1" hidden="1" thickBot="1">
      <c r="A43" s="128"/>
      <c r="B43" s="119" t="s">
        <v>48</v>
      </c>
      <c r="C43" s="30">
        <v>1</v>
      </c>
      <c r="D43" s="31">
        <v>1.5</v>
      </c>
      <c r="E43" s="31">
        <v>1</v>
      </c>
      <c r="F43" s="31">
        <v>0.5</v>
      </c>
      <c r="G43" s="31"/>
      <c r="H43" s="31"/>
      <c r="I43" s="31"/>
      <c r="J43" s="31"/>
      <c r="K43" s="31"/>
      <c r="L43" s="31">
        <v>0.4</v>
      </c>
      <c r="M43" s="31">
        <v>0.9</v>
      </c>
      <c r="N43" s="56">
        <v>1.8</v>
      </c>
      <c r="O43" s="29">
        <f t="shared" si="2"/>
        <v>7.1000000000000005</v>
      </c>
      <c r="P43" s="33"/>
      <c r="Q43" s="34"/>
      <c r="R43" s="3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16"/>
    </row>
    <row r="44" spans="1:31" s="1" customFormat="1" ht="32.25" customHeight="1" hidden="1" thickBot="1">
      <c r="A44" s="128"/>
      <c r="B44" s="119" t="s">
        <v>49</v>
      </c>
      <c r="C44" s="30">
        <v>0.8</v>
      </c>
      <c r="D44" s="31">
        <v>0.8</v>
      </c>
      <c r="E44" s="31">
        <v>1</v>
      </c>
      <c r="F44" s="31">
        <v>0.3</v>
      </c>
      <c r="G44" s="31"/>
      <c r="H44" s="31"/>
      <c r="I44" s="31"/>
      <c r="J44" s="31"/>
      <c r="K44" s="31"/>
      <c r="L44" s="31">
        <v>0.2</v>
      </c>
      <c r="M44" s="31">
        <v>0.5</v>
      </c>
      <c r="N44" s="56">
        <v>1.3</v>
      </c>
      <c r="O44" s="29">
        <f t="shared" si="2"/>
        <v>4.9</v>
      </c>
      <c r="P44" s="33"/>
      <c r="Q44" s="34"/>
      <c r="R44" s="3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16"/>
    </row>
    <row r="45" spans="1:31" s="1" customFormat="1" ht="34.5" customHeight="1" hidden="1" thickBot="1">
      <c r="A45" s="128"/>
      <c r="B45" s="119" t="s">
        <v>50</v>
      </c>
      <c r="C45" s="30">
        <v>1.67</v>
      </c>
      <c r="D45" s="31">
        <v>1.47</v>
      </c>
      <c r="E45" s="31">
        <v>0.97</v>
      </c>
      <c r="F45" s="31">
        <v>0.37</v>
      </c>
      <c r="G45" s="31"/>
      <c r="H45" s="31"/>
      <c r="I45" s="31"/>
      <c r="J45" s="31"/>
      <c r="K45" s="31"/>
      <c r="L45" s="31">
        <v>0.47</v>
      </c>
      <c r="M45" s="31">
        <v>0.87</v>
      </c>
      <c r="N45" s="56">
        <v>1.87</v>
      </c>
      <c r="O45" s="29">
        <f t="shared" si="2"/>
        <v>7.6899999999999995</v>
      </c>
      <c r="P45" s="33"/>
      <c r="Q45" s="34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16"/>
    </row>
    <row r="46" spans="1:31" s="1" customFormat="1" ht="32.25" customHeight="1" hidden="1" thickBot="1">
      <c r="A46" s="128"/>
      <c r="B46" s="119" t="s">
        <v>51</v>
      </c>
      <c r="C46" s="30">
        <v>0.9</v>
      </c>
      <c r="D46" s="31">
        <v>1.2</v>
      </c>
      <c r="E46" s="31">
        <v>1.1</v>
      </c>
      <c r="F46" s="31">
        <v>0.4</v>
      </c>
      <c r="G46" s="31"/>
      <c r="H46" s="31"/>
      <c r="I46" s="31"/>
      <c r="J46" s="31"/>
      <c r="K46" s="31"/>
      <c r="L46" s="31">
        <v>0.4</v>
      </c>
      <c r="M46" s="31">
        <v>0.6</v>
      </c>
      <c r="N46" s="56">
        <v>1.4</v>
      </c>
      <c r="O46" s="29">
        <f t="shared" si="2"/>
        <v>6</v>
      </c>
      <c r="P46" s="33"/>
      <c r="Q46" s="34"/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16"/>
    </row>
    <row r="47" spans="1:31" s="1" customFormat="1" ht="34.5" customHeight="1" hidden="1" thickBot="1">
      <c r="A47" s="128"/>
      <c r="B47" s="119" t="s">
        <v>52</v>
      </c>
      <c r="C47" s="30">
        <v>3.5</v>
      </c>
      <c r="D47" s="31">
        <v>3.37</v>
      </c>
      <c r="E47" s="31">
        <v>3.37</v>
      </c>
      <c r="F47" s="31">
        <v>0.97</v>
      </c>
      <c r="G47" s="31"/>
      <c r="H47" s="31"/>
      <c r="I47" s="31"/>
      <c r="J47" s="31"/>
      <c r="K47" s="31"/>
      <c r="L47" s="31">
        <v>0.97</v>
      </c>
      <c r="M47" s="31">
        <v>2.27</v>
      </c>
      <c r="N47" s="56">
        <v>4.84</v>
      </c>
      <c r="O47" s="29">
        <f t="shared" si="2"/>
        <v>19.29</v>
      </c>
      <c r="P47" s="33"/>
      <c r="Q47" s="34"/>
      <c r="R47" s="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16"/>
    </row>
    <row r="48" spans="1:31" s="1" customFormat="1" ht="34.5" customHeight="1" hidden="1" thickBot="1">
      <c r="A48" s="128"/>
      <c r="B48" s="119" t="s">
        <v>53</v>
      </c>
      <c r="C48" s="30">
        <v>2.1</v>
      </c>
      <c r="D48" s="31">
        <v>1.7</v>
      </c>
      <c r="E48" s="31">
        <v>1.2</v>
      </c>
      <c r="F48" s="31">
        <v>0.4</v>
      </c>
      <c r="G48" s="31"/>
      <c r="H48" s="31"/>
      <c r="I48" s="31"/>
      <c r="J48" s="31"/>
      <c r="K48" s="31"/>
      <c r="L48" s="31">
        <v>0.7</v>
      </c>
      <c r="M48" s="31">
        <v>1.06</v>
      </c>
      <c r="N48" s="56">
        <v>1.58</v>
      </c>
      <c r="O48" s="29">
        <f t="shared" si="2"/>
        <v>8.74</v>
      </c>
      <c r="P48" s="33"/>
      <c r="Q48" s="34"/>
      <c r="R48" s="3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16"/>
    </row>
    <row r="49" spans="1:31" s="1" customFormat="1" ht="34.5" customHeight="1" hidden="1" thickBot="1">
      <c r="A49" s="128"/>
      <c r="B49" s="119" t="s">
        <v>54</v>
      </c>
      <c r="C49" s="30">
        <v>0.809</v>
      </c>
      <c r="D49" s="31">
        <v>0.707</v>
      </c>
      <c r="E49" s="31">
        <v>0.618</v>
      </c>
      <c r="F49" s="31">
        <v>0.16</v>
      </c>
      <c r="G49" s="31"/>
      <c r="H49" s="31"/>
      <c r="I49" s="31"/>
      <c r="J49" s="31"/>
      <c r="K49" s="31"/>
      <c r="L49" s="31">
        <v>0.263</v>
      </c>
      <c r="M49" s="31">
        <v>0.56</v>
      </c>
      <c r="N49" s="56">
        <v>0.733</v>
      </c>
      <c r="O49" s="59">
        <f t="shared" si="2"/>
        <v>3.85</v>
      </c>
      <c r="P49" s="33"/>
      <c r="Q49" s="34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16"/>
    </row>
    <row r="50" spans="1:31" s="78" customFormat="1" ht="24.75" customHeight="1">
      <c r="A50" s="128"/>
      <c r="B50" s="123" t="s">
        <v>57</v>
      </c>
      <c r="C50" s="102">
        <v>8.184</v>
      </c>
      <c r="D50" s="94">
        <v>6.244</v>
      </c>
      <c r="E50" s="94">
        <v>5.468</v>
      </c>
      <c r="F50" s="94">
        <v>1.976</v>
      </c>
      <c r="G50" s="94">
        <v>0.036</v>
      </c>
      <c r="H50" s="94">
        <v>0.036</v>
      </c>
      <c r="I50" s="94">
        <v>0.036</v>
      </c>
      <c r="J50" s="94">
        <v>0.036</v>
      </c>
      <c r="K50" s="94">
        <v>0.036</v>
      </c>
      <c r="L50" s="94">
        <v>1.2</v>
      </c>
      <c r="M50" s="94">
        <v>5.468</v>
      </c>
      <c r="N50" s="98">
        <v>5.08</v>
      </c>
      <c r="O50" s="97">
        <f t="shared" si="2"/>
        <v>33.800000000000004</v>
      </c>
      <c r="P50" s="73"/>
      <c r="Q50" s="74"/>
      <c r="R50" s="75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7"/>
    </row>
    <row r="51" spans="1:31" s="78" customFormat="1" ht="18.75" customHeight="1">
      <c r="A51" s="128"/>
      <c r="B51" s="123" t="s">
        <v>58</v>
      </c>
      <c r="C51" s="102">
        <v>0.396</v>
      </c>
      <c r="D51" s="94">
        <v>-1.164</v>
      </c>
      <c r="E51" s="94">
        <v>-0.513</v>
      </c>
      <c r="F51" s="94">
        <v>-0.906</v>
      </c>
      <c r="G51" s="94">
        <v>-0.006</v>
      </c>
      <c r="H51" s="94">
        <v>-0.006</v>
      </c>
      <c r="I51" s="94">
        <v>-0.002</v>
      </c>
      <c r="J51" s="94">
        <v>-0.036</v>
      </c>
      <c r="K51" s="94">
        <v>-0.036</v>
      </c>
      <c r="L51" s="94">
        <v>1.644</v>
      </c>
      <c r="M51" s="94">
        <v>0.234</v>
      </c>
      <c r="N51" s="98">
        <v>2.678</v>
      </c>
      <c r="O51" s="95">
        <f t="shared" si="2"/>
        <v>2.2830000000000004</v>
      </c>
      <c r="P51" s="73"/>
      <c r="Q51" s="74"/>
      <c r="R51" s="75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7"/>
    </row>
    <row r="52" spans="1:31" s="78" customFormat="1" ht="33.75" customHeight="1" thickBot="1">
      <c r="A52" s="129"/>
      <c r="B52" s="124" t="s">
        <v>59</v>
      </c>
      <c r="C52" s="96">
        <f aca="true" t="shared" si="3" ref="C52:O52">C50+C51</f>
        <v>8.58</v>
      </c>
      <c r="D52" s="99">
        <f t="shared" si="3"/>
        <v>5.08</v>
      </c>
      <c r="E52" s="99">
        <f t="shared" si="3"/>
        <v>4.955</v>
      </c>
      <c r="F52" s="99">
        <f t="shared" si="3"/>
        <v>1.0699999999999998</v>
      </c>
      <c r="G52" s="99">
        <f t="shared" si="3"/>
        <v>0.03</v>
      </c>
      <c r="H52" s="99">
        <f t="shared" si="3"/>
        <v>0.03</v>
      </c>
      <c r="I52" s="99">
        <f t="shared" si="3"/>
        <v>0.033999999999999996</v>
      </c>
      <c r="J52" s="99">
        <f t="shared" si="3"/>
        <v>0</v>
      </c>
      <c r="K52" s="99">
        <f t="shared" si="3"/>
        <v>0</v>
      </c>
      <c r="L52" s="99">
        <f t="shared" si="3"/>
        <v>2.844</v>
      </c>
      <c r="M52" s="99">
        <f t="shared" si="3"/>
        <v>5.702</v>
      </c>
      <c r="N52" s="100">
        <f t="shared" si="3"/>
        <v>7.758</v>
      </c>
      <c r="O52" s="101">
        <f t="shared" si="3"/>
        <v>36.083000000000006</v>
      </c>
      <c r="P52" s="73"/>
      <c r="Q52" s="74"/>
      <c r="R52" s="75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7"/>
    </row>
    <row r="53" spans="1:31" s="78" customFormat="1" ht="37.5" customHeight="1" thickBot="1">
      <c r="A53" s="128" t="s">
        <v>67</v>
      </c>
      <c r="B53" s="125" t="s">
        <v>21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7"/>
      <c r="P53" s="73"/>
      <c r="Q53" s="74"/>
      <c r="R53" s="75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7"/>
    </row>
    <row r="54" spans="1:31" s="78" customFormat="1" ht="24" customHeight="1">
      <c r="A54" s="128"/>
      <c r="B54" s="68" t="s">
        <v>57</v>
      </c>
      <c r="C54" s="102">
        <v>9</v>
      </c>
      <c r="D54" s="94">
        <v>9</v>
      </c>
      <c r="E54" s="94">
        <v>6</v>
      </c>
      <c r="F54" s="94">
        <v>4.5</v>
      </c>
      <c r="G54" s="94"/>
      <c r="H54" s="94"/>
      <c r="I54" s="94"/>
      <c r="J54" s="94"/>
      <c r="K54" s="94"/>
      <c r="L54" s="94">
        <v>2.5</v>
      </c>
      <c r="M54" s="94">
        <v>4</v>
      </c>
      <c r="N54" s="98">
        <v>7</v>
      </c>
      <c r="O54" s="97">
        <f>SUM(C54:N54)</f>
        <v>42</v>
      </c>
      <c r="P54" s="73"/>
      <c r="Q54" s="74"/>
      <c r="R54" s="75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7"/>
    </row>
    <row r="55" spans="1:31" s="78" customFormat="1" ht="18.75" customHeight="1">
      <c r="A55" s="128"/>
      <c r="B55" s="68" t="s">
        <v>58</v>
      </c>
      <c r="C55" s="102">
        <v>-0.561</v>
      </c>
      <c r="D55" s="94">
        <v>-0.447</v>
      </c>
      <c r="E55" s="94">
        <v>0.262</v>
      </c>
      <c r="F55" s="94">
        <v>-0.933</v>
      </c>
      <c r="G55" s="94"/>
      <c r="H55" s="94"/>
      <c r="I55" s="94"/>
      <c r="J55" s="94"/>
      <c r="K55" s="94"/>
      <c r="L55" s="94">
        <v>-0.457</v>
      </c>
      <c r="M55" s="94">
        <v>3.021</v>
      </c>
      <c r="N55" s="98">
        <v>-0.307</v>
      </c>
      <c r="O55" s="95">
        <f>SUM(C55:N55)</f>
        <v>0.5779999999999998</v>
      </c>
      <c r="P55" s="73"/>
      <c r="Q55" s="74"/>
      <c r="R55" s="75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7"/>
    </row>
    <row r="56" spans="1:31" s="78" customFormat="1" ht="38.25" customHeight="1" thickBot="1">
      <c r="A56" s="129"/>
      <c r="B56" s="81" t="s">
        <v>59</v>
      </c>
      <c r="C56" s="96">
        <f aca="true" t="shared" si="4" ref="C56:O56">C54+C55</f>
        <v>8.439</v>
      </c>
      <c r="D56" s="99">
        <f t="shared" si="4"/>
        <v>8.553</v>
      </c>
      <c r="E56" s="99">
        <f t="shared" si="4"/>
        <v>6.2620000000000005</v>
      </c>
      <c r="F56" s="99">
        <f t="shared" si="4"/>
        <v>3.567</v>
      </c>
      <c r="G56" s="99">
        <f t="shared" si="4"/>
        <v>0</v>
      </c>
      <c r="H56" s="99">
        <f t="shared" si="4"/>
        <v>0</v>
      </c>
      <c r="I56" s="99">
        <f t="shared" si="4"/>
        <v>0</v>
      </c>
      <c r="J56" s="99">
        <f t="shared" si="4"/>
        <v>0</v>
      </c>
      <c r="K56" s="99">
        <f t="shared" si="4"/>
        <v>0</v>
      </c>
      <c r="L56" s="99">
        <f t="shared" si="4"/>
        <v>2.043</v>
      </c>
      <c r="M56" s="99">
        <f t="shared" si="4"/>
        <v>7.021</v>
      </c>
      <c r="N56" s="100">
        <f t="shared" si="4"/>
        <v>6.693</v>
      </c>
      <c r="O56" s="101">
        <f t="shared" si="4"/>
        <v>42.578</v>
      </c>
      <c r="P56" s="73"/>
      <c r="Q56" s="74"/>
      <c r="R56" s="75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7"/>
    </row>
    <row r="57" spans="1:31" s="1" customFormat="1" ht="36.75" customHeight="1" thickBot="1">
      <c r="A57" s="135" t="s">
        <v>68</v>
      </c>
      <c r="B57" s="136" t="s">
        <v>25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4"/>
      <c r="P57" s="14"/>
      <c r="Q57" s="15"/>
      <c r="R57" s="15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s="25" customFormat="1" ht="36" customHeight="1" hidden="1">
      <c r="A58" s="128"/>
      <c r="B58" s="117" t="s">
        <v>19</v>
      </c>
      <c r="C58" s="26">
        <v>27.78</v>
      </c>
      <c r="D58" s="27">
        <v>24.81</v>
      </c>
      <c r="E58" s="27">
        <v>9.26</v>
      </c>
      <c r="F58" s="27">
        <v>10.53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12.59</v>
      </c>
      <c r="M58" s="27">
        <v>25.05</v>
      </c>
      <c r="N58" s="28">
        <v>35.78</v>
      </c>
      <c r="O58" s="29">
        <f aca="true" t="shared" si="5" ref="O58:O68">SUM(C58:N58)</f>
        <v>145.8</v>
      </c>
      <c r="P58" s="20"/>
      <c r="Q58" s="21"/>
      <c r="R58" s="22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4"/>
    </row>
    <row r="59" spans="1:31" s="1" customFormat="1" ht="54" customHeight="1" hidden="1">
      <c r="A59" s="128"/>
      <c r="B59" s="118" t="s">
        <v>20</v>
      </c>
      <c r="C59" s="30">
        <v>8.184</v>
      </c>
      <c r="D59" s="31">
        <v>6.244</v>
      </c>
      <c r="E59" s="31">
        <v>5.468</v>
      </c>
      <c r="F59" s="31">
        <v>1.976</v>
      </c>
      <c r="G59" s="31">
        <v>0.036</v>
      </c>
      <c r="H59" s="31">
        <v>0.036</v>
      </c>
      <c r="I59" s="31">
        <v>0.036</v>
      </c>
      <c r="J59" s="31">
        <v>0.036</v>
      </c>
      <c r="K59" s="31">
        <v>0.036</v>
      </c>
      <c r="L59" s="31">
        <v>1.2</v>
      </c>
      <c r="M59" s="31">
        <v>5.468</v>
      </c>
      <c r="N59" s="32">
        <v>5.08</v>
      </c>
      <c r="O59" s="29">
        <f t="shared" si="5"/>
        <v>33.800000000000004</v>
      </c>
      <c r="P59" s="33"/>
      <c r="Q59" s="34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16"/>
    </row>
    <row r="60" spans="1:31" s="1" customFormat="1" ht="52.5" customHeight="1" hidden="1">
      <c r="A60" s="128"/>
      <c r="B60" s="119" t="s">
        <v>21</v>
      </c>
      <c r="C60" s="30">
        <v>9</v>
      </c>
      <c r="D60" s="31">
        <v>9</v>
      </c>
      <c r="E60" s="31">
        <v>6</v>
      </c>
      <c r="F60" s="31">
        <v>4.5</v>
      </c>
      <c r="G60" s="31"/>
      <c r="H60" s="31"/>
      <c r="I60" s="31"/>
      <c r="J60" s="31"/>
      <c r="K60" s="31"/>
      <c r="L60" s="31">
        <v>2.5</v>
      </c>
      <c r="M60" s="31">
        <v>4</v>
      </c>
      <c r="N60" s="32">
        <v>7</v>
      </c>
      <c r="O60" s="37">
        <f t="shared" si="5"/>
        <v>42</v>
      </c>
      <c r="P60" s="33"/>
      <c r="Q60" s="34"/>
      <c r="R60" s="3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16"/>
    </row>
    <row r="61" spans="1:31" s="1" customFormat="1" ht="54.75" customHeight="1" hidden="1">
      <c r="A61" s="128"/>
      <c r="B61" s="119" t="s">
        <v>22</v>
      </c>
      <c r="C61" s="30">
        <v>2.55</v>
      </c>
      <c r="D61" s="31">
        <v>3.75</v>
      </c>
      <c r="E61" s="31">
        <v>4.38</v>
      </c>
      <c r="F61" s="31">
        <v>1.125</v>
      </c>
      <c r="G61" s="31"/>
      <c r="H61" s="31"/>
      <c r="I61" s="31"/>
      <c r="J61" s="31"/>
      <c r="K61" s="31"/>
      <c r="L61" s="31">
        <v>1.5</v>
      </c>
      <c r="M61" s="31">
        <v>3.5</v>
      </c>
      <c r="N61" s="32">
        <v>4</v>
      </c>
      <c r="O61" s="37">
        <f t="shared" si="5"/>
        <v>20.805</v>
      </c>
      <c r="P61" s="33"/>
      <c r="Q61" s="34"/>
      <c r="R61" s="3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16"/>
    </row>
    <row r="62" spans="1:31" s="1" customFormat="1" ht="39" customHeight="1" hidden="1">
      <c r="A62" s="128"/>
      <c r="B62" s="119" t="s">
        <v>23</v>
      </c>
      <c r="C62" s="30">
        <v>10</v>
      </c>
      <c r="D62" s="31">
        <v>8</v>
      </c>
      <c r="E62" s="31">
        <v>5.7</v>
      </c>
      <c r="F62" s="31">
        <v>3</v>
      </c>
      <c r="G62" s="31"/>
      <c r="H62" s="31"/>
      <c r="I62" s="31"/>
      <c r="J62" s="31"/>
      <c r="K62" s="31"/>
      <c r="L62" s="31">
        <v>3</v>
      </c>
      <c r="M62" s="31">
        <v>7</v>
      </c>
      <c r="N62" s="32">
        <v>8.3</v>
      </c>
      <c r="O62" s="37">
        <f t="shared" si="5"/>
        <v>45</v>
      </c>
      <c r="P62" s="33"/>
      <c r="Q62" s="34"/>
      <c r="R62" s="3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16"/>
    </row>
    <row r="63" spans="1:31" s="25" customFormat="1" ht="78" customHeight="1" hidden="1">
      <c r="A63" s="128"/>
      <c r="B63" s="119" t="s">
        <v>24</v>
      </c>
      <c r="C63" s="30">
        <v>0.075</v>
      </c>
      <c r="D63" s="31">
        <v>0.075</v>
      </c>
      <c r="E63" s="31">
        <v>0.065</v>
      </c>
      <c r="F63" s="31">
        <v>0.07</v>
      </c>
      <c r="G63" s="31">
        <v>0.065</v>
      </c>
      <c r="H63" s="31">
        <v>0.065</v>
      </c>
      <c r="I63" s="31">
        <v>0.065</v>
      </c>
      <c r="J63" s="31">
        <v>0.05</v>
      </c>
      <c r="K63" s="31">
        <v>0.065</v>
      </c>
      <c r="L63" s="31">
        <v>0.065</v>
      </c>
      <c r="M63" s="31">
        <v>0.065</v>
      </c>
      <c r="N63" s="32">
        <v>0.075</v>
      </c>
      <c r="O63" s="37">
        <f t="shared" si="5"/>
        <v>0.7999999999999998</v>
      </c>
      <c r="P63" s="38"/>
      <c r="Q63" s="21"/>
      <c r="R63" s="22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</row>
    <row r="64" spans="1:31" s="25" customFormat="1" ht="81" customHeight="1" hidden="1">
      <c r="A64" s="128"/>
      <c r="B64" s="119" t="s">
        <v>25</v>
      </c>
      <c r="C64" s="30">
        <v>5.5</v>
      </c>
      <c r="D64" s="31">
        <v>4.5</v>
      </c>
      <c r="E64" s="31">
        <v>4</v>
      </c>
      <c r="F64" s="31">
        <v>3</v>
      </c>
      <c r="G64" s="31"/>
      <c r="H64" s="31"/>
      <c r="I64" s="31"/>
      <c r="J64" s="31"/>
      <c r="K64" s="31"/>
      <c r="L64" s="31">
        <v>3</v>
      </c>
      <c r="M64" s="31">
        <v>4</v>
      </c>
      <c r="N64" s="32">
        <v>6</v>
      </c>
      <c r="O64" s="37">
        <f t="shared" si="5"/>
        <v>30</v>
      </c>
      <c r="P64" s="38"/>
      <c r="Q64" s="21"/>
      <c r="R64" s="22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4"/>
    </row>
    <row r="65" spans="1:31" s="1" customFormat="1" ht="64.5" customHeight="1" hidden="1">
      <c r="A65" s="128"/>
      <c r="B65" s="119" t="s">
        <v>26</v>
      </c>
      <c r="C65" s="30">
        <v>4</v>
      </c>
      <c r="D65" s="31">
        <v>3.7</v>
      </c>
      <c r="E65" s="31">
        <v>3.5</v>
      </c>
      <c r="F65" s="31">
        <v>1.3</v>
      </c>
      <c r="G65" s="31"/>
      <c r="H65" s="31"/>
      <c r="I65" s="31"/>
      <c r="J65" s="31"/>
      <c r="K65" s="31"/>
      <c r="L65" s="31">
        <v>1.3</v>
      </c>
      <c r="M65" s="31">
        <v>3.5</v>
      </c>
      <c r="N65" s="32">
        <v>3.7</v>
      </c>
      <c r="O65" s="37">
        <f t="shared" si="5"/>
        <v>21</v>
      </c>
      <c r="P65" s="39"/>
      <c r="Q65" s="34"/>
      <c r="R65" s="3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16"/>
    </row>
    <row r="66" spans="1:31" s="25" customFormat="1" ht="69" customHeight="1" hidden="1">
      <c r="A66" s="128"/>
      <c r="B66" s="119" t="s">
        <v>27</v>
      </c>
      <c r="C66" s="30">
        <v>2</v>
      </c>
      <c r="D66" s="31">
        <v>1.5</v>
      </c>
      <c r="E66" s="31">
        <v>1</v>
      </c>
      <c r="F66" s="31">
        <v>0.5</v>
      </c>
      <c r="G66" s="31"/>
      <c r="H66" s="31"/>
      <c r="I66" s="31"/>
      <c r="J66" s="31"/>
      <c r="K66" s="31"/>
      <c r="L66" s="31">
        <v>0.7</v>
      </c>
      <c r="M66" s="31">
        <v>1.3</v>
      </c>
      <c r="N66" s="32">
        <v>2</v>
      </c>
      <c r="O66" s="37">
        <f t="shared" si="5"/>
        <v>9</v>
      </c>
      <c r="P66" s="38"/>
      <c r="Q66" s="21"/>
      <c r="R66" s="22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4"/>
    </row>
    <row r="67" spans="1:31" s="1" customFormat="1" ht="64.5" customHeight="1" hidden="1">
      <c r="A67" s="128"/>
      <c r="B67" s="119" t="s">
        <v>28</v>
      </c>
      <c r="C67" s="30">
        <v>5</v>
      </c>
      <c r="D67" s="31">
        <v>3</v>
      </c>
      <c r="E67" s="31">
        <v>2.15</v>
      </c>
      <c r="F67" s="31">
        <v>1.3</v>
      </c>
      <c r="G67" s="31">
        <v>0.3</v>
      </c>
      <c r="H67" s="31">
        <v>0.3</v>
      </c>
      <c r="I67" s="31">
        <v>0.1</v>
      </c>
      <c r="J67" s="31">
        <v>0.05</v>
      </c>
      <c r="K67" s="31">
        <v>0.5</v>
      </c>
      <c r="L67" s="31">
        <v>1</v>
      </c>
      <c r="M67" s="31">
        <v>2</v>
      </c>
      <c r="N67" s="32">
        <v>3.3</v>
      </c>
      <c r="O67" s="37">
        <f t="shared" si="5"/>
        <v>19.000000000000004</v>
      </c>
      <c r="P67" s="39"/>
      <c r="Q67" s="34"/>
      <c r="R67" s="3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16"/>
    </row>
    <row r="68" spans="1:31" s="1" customFormat="1" ht="69" customHeight="1" hidden="1" thickBot="1">
      <c r="A68" s="128"/>
      <c r="B68" s="120" t="s">
        <v>29</v>
      </c>
      <c r="C68" s="40">
        <v>33</v>
      </c>
      <c r="D68" s="41">
        <v>27</v>
      </c>
      <c r="E68" s="41">
        <v>20</v>
      </c>
      <c r="F68" s="41">
        <v>15</v>
      </c>
      <c r="G68" s="41"/>
      <c r="H68" s="41"/>
      <c r="I68" s="41"/>
      <c r="J68" s="41"/>
      <c r="K68" s="41"/>
      <c r="L68" s="41">
        <v>10</v>
      </c>
      <c r="M68" s="41">
        <v>25</v>
      </c>
      <c r="N68" s="42">
        <v>30</v>
      </c>
      <c r="O68" s="43">
        <f t="shared" si="5"/>
        <v>160</v>
      </c>
      <c r="P68" s="39"/>
      <c r="Q68" s="34"/>
      <c r="R68" s="3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16"/>
    </row>
    <row r="69" spans="1:31" s="25" customFormat="1" ht="21" customHeight="1" hidden="1" thickBot="1">
      <c r="A69" s="128"/>
      <c r="B69" s="2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5"/>
      <c r="P69" s="38"/>
      <c r="Q69" s="21"/>
      <c r="R69" s="22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4"/>
    </row>
    <row r="70" spans="1:31" s="1" customFormat="1" ht="44.25" customHeight="1" hidden="1" thickBot="1">
      <c r="A70" s="128"/>
      <c r="B70" s="121" t="s">
        <v>5</v>
      </c>
      <c r="C70" s="10" t="s">
        <v>6</v>
      </c>
      <c r="D70" s="11" t="s">
        <v>7</v>
      </c>
      <c r="E70" s="11" t="s">
        <v>8</v>
      </c>
      <c r="F70" s="11" t="s">
        <v>9</v>
      </c>
      <c r="G70" s="11" t="s">
        <v>10</v>
      </c>
      <c r="H70" s="11" t="s">
        <v>11</v>
      </c>
      <c r="I70" s="11" t="s">
        <v>12</v>
      </c>
      <c r="J70" s="11" t="s">
        <v>13</v>
      </c>
      <c r="K70" s="11" t="s">
        <v>14</v>
      </c>
      <c r="L70" s="11" t="s">
        <v>15</v>
      </c>
      <c r="M70" s="11" t="s">
        <v>16</v>
      </c>
      <c r="N70" s="12" t="s">
        <v>17</v>
      </c>
      <c r="O70" s="13" t="s">
        <v>18</v>
      </c>
      <c r="P70" s="39"/>
      <c r="Q70" s="34"/>
      <c r="R70" s="3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16"/>
    </row>
    <row r="71" spans="1:31" s="1" customFormat="1" ht="63.75" customHeight="1" hidden="1">
      <c r="A71" s="128"/>
      <c r="B71" s="119" t="s">
        <v>30</v>
      </c>
      <c r="C71" s="30">
        <v>3.5</v>
      </c>
      <c r="D71" s="31">
        <v>2.5</v>
      </c>
      <c r="E71" s="31">
        <v>2.5</v>
      </c>
      <c r="F71" s="31">
        <v>1.5</v>
      </c>
      <c r="G71" s="31"/>
      <c r="H71" s="31"/>
      <c r="I71" s="31"/>
      <c r="J71" s="31"/>
      <c r="K71" s="31"/>
      <c r="L71" s="31">
        <v>1.5</v>
      </c>
      <c r="M71" s="31">
        <v>1.5</v>
      </c>
      <c r="N71" s="32">
        <v>2.5</v>
      </c>
      <c r="O71" s="37">
        <f aca="true" t="shared" si="6" ref="O71:O81">SUM(C71:N71)</f>
        <v>15.5</v>
      </c>
      <c r="P71" s="39"/>
      <c r="Q71" s="34"/>
      <c r="R71" s="3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16"/>
    </row>
    <row r="72" spans="1:31" s="1" customFormat="1" ht="64.5" customHeight="1" hidden="1">
      <c r="A72" s="128"/>
      <c r="B72" s="122" t="s">
        <v>31</v>
      </c>
      <c r="C72" s="46">
        <v>10</v>
      </c>
      <c r="D72" s="47">
        <v>7</v>
      </c>
      <c r="E72" s="47">
        <v>5</v>
      </c>
      <c r="F72" s="47">
        <v>3</v>
      </c>
      <c r="G72" s="47"/>
      <c r="H72" s="47"/>
      <c r="I72" s="47"/>
      <c r="J72" s="47"/>
      <c r="K72" s="47"/>
      <c r="L72" s="47">
        <v>3</v>
      </c>
      <c r="M72" s="47">
        <v>5</v>
      </c>
      <c r="N72" s="48">
        <v>7</v>
      </c>
      <c r="O72" s="49">
        <f t="shared" si="6"/>
        <v>40</v>
      </c>
      <c r="P72" s="39"/>
      <c r="Q72" s="34"/>
      <c r="R72" s="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16"/>
    </row>
    <row r="73" spans="1:31" s="1" customFormat="1" ht="68.25" customHeight="1" hidden="1">
      <c r="A73" s="128"/>
      <c r="B73" s="119" t="s">
        <v>32</v>
      </c>
      <c r="C73" s="30">
        <v>6</v>
      </c>
      <c r="D73" s="31">
        <v>4.5</v>
      </c>
      <c r="E73" s="31">
        <v>4.5</v>
      </c>
      <c r="F73" s="31">
        <v>2</v>
      </c>
      <c r="G73" s="31">
        <v>2</v>
      </c>
      <c r="H73" s="31">
        <v>1.5</v>
      </c>
      <c r="I73" s="31">
        <v>1.5</v>
      </c>
      <c r="J73" s="31">
        <v>1</v>
      </c>
      <c r="K73" s="31">
        <v>2</v>
      </c>
      <c r="L73" s="31">
        <v>3</v>
      </c>
      <c r="M73" s="31">
        <v>5</v>
      </c>
      <c r="N73" s="32">
        <v>4</v>
      </c>
      <c r="O73" s="37">
        <f t="shared" si="6"/>
        <v>37</v>
      </c>
      <c r="P73" s="39"/>
      <c r="Q73" s="34"/>
      <c r="R73" s="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16"/>
    </row>
    <row r="74" spans="1:31" s="1" customFormat="1" ht="68.25" customHeight="1" hidden="1">
      <c r="A74" s="128"/>
      <c r="B74" s="119" t="s">
        <v>33</v>
      </c>
      <c r="C74" s="30">
        <v>42</v>
      </c>
      <c r="D74" s="31">
        <v>40.5</v>
      </c>
      <c r="E74" s="31">
        <v>15</v>
      </c>
      <c r="F74" s="31">
        <v>10</v>
      </c>
      <c r="G74" s="31"/>
      <c r="H74" s="31"/>
      <c r="I74" s="31"/>
      <c r="J74" s="31"/>
      <c r="K74" s="31"/>
      <c r="L74" s="31">
        <v>8</v>
      </c>
      <c r="M74" s="31">
        <v>20</v>
      </c>
      <c r="N74" s="32">
        <v>30</v>
      </c>
      <c r="O74" s="37">
        <f t="shared" si="6"/>
        <v>165.5</v>
      </c>
      <c r="P74" s="39"/>
      <c r="Q74" s="34"/>
      <c r="R74" s="3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16"/>
    </row>
    <row r="75" spans="1:31" s="1" customFormat="1" ht="74.25" customHeight="1" hidden="1">
      <c r="A75" s="128"/>
      <c r="B75" s="119" t="s">
        <v>34</v>
      </c>
      <c r="C75" s="30">
        <v>2.5</v>
      </c>
      <c r="D75" s="31">
        <v>2.5</v>
      </c>
      <c r="E75" s="31">
        <v>2</v>
      </c>
      <c r="F75" s="31">
        <v>2</v>
      </c>
      <c r="G75" s="31">
        <v>2</v>
      </c>
      <c r="H75" s="31">
        <v>2</v>
      </c>
      <c r="I75" s="31">
        <v>1.5</v>
      </c>
      <c r="J75" s="31">
        <v>2</v>
      </c>
      <c r="K75" s="31">
        <v>2</v>
      </c>
      <c r="L75" s="31">
        <v>2.5</v>
      </c>
      <c r="M75" s="31">
        <v>2.5</v>
      </c>
      <c r="N75" s="32">
        <v>2.5</v>
      </c>
      <c r="O75" s="37">
        <f t="shared" si="6"/>
        <v>26</v>
      </c>
      <c r="P75" s="39"/>
      <c r="Q75" s="34"/>
      <c r="R75" s="3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16"/>
    </row>
    <row r="76" spans="1:31" s="1" customFormat="1" ht="74.25" customHeight="1" hidden="1">
      <c r="A76" s="128"/>
      <c r="B76" s="118" t="s">
        <v>35</v>
      </c>
      <c r="C76" s="50">
        <v>9.5</v>
      </c>
      <c r="D76" s="51">
        <v>6</v>
      </c>
      <c r="E76" s="51">
        <v>3</v>
      </c>
      <c r="F76" s="51">
        <v>1</v>
      </c>
      <c r="G76" s="51"/>
      <c r="H76" s="51"/>
      <c r="I76" s="51"/>
      <c r="J76" s="51"/>
      <c r="K76" s="51"/>
      <c r="L76" s="51">
        <v>1</v>
      </c>
      <c r="M76" s="51">
        <v>2</v>
      </c>
      <c r="N76" s="52">
        <v>2</v>
      </c>
      <c r="O76" s="53">
        <f t="shared" si="6"/>
        <v>24.5</v>
      </c>
      <c r="P76" s="39"/>
      <c r="Q76" s="34"/>
      <c r="R76" s="3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16"/>
    </row>
    <row r="77" spans="1:31" s="1" customFormat="1" ht="67.5" customHeight="1" hidden="1">
      <c r="A77" s="128"/>
      <c r="B77" s="118" t="s">
        <v>36</v>
      </c>
      <c r="C77" s="50">
        <v>2.5</v>
      </c>
      <c r="D77" s="51">
        <v>1.5</v>
      </c>
      <c r="E77" s="51">
        <v>1</v>
      </c>
      <c r="F77" s="51">
        <v>1</v>
      </c>
      <c r="G77" s="51"/>
      <c r="H77" s="51"/>
      <c r="I77" s="51"/>
      <c r="J77" s="51"/>
      <c r="K77" s="51"/>
      <c r="L77" s="51">
        <v>1</v>
      </c>
      <c r="M77" s="51">
        <v>1</v>
      </c>
      <c r="N77" s="52">
        <v>2</v>
      </c>
      <c r="O77" s="53">
        <f t="shared" si="6"/>
        <v>10</v>
      </c>
      <c r="P77" s="39"/>
      <c r="Q77" s="34"/>
      <c r="R77" s="3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16"/>
    </row>
    <row r="78" spans="1:31" s="1" customFormat="1" ht="69" customHeight="1" hidden="1">
      <c r="A78" s="128"/>
      <c r="B78" s="118" t="s">
        <v>37</v>
      </c>
      <c r="C78" s="50">
        <v>2.5</v>
      </c>
      <c r="D78" s="51">
        <v>2</v>
      </c>
      <c r="E78" s="51">
        <v>1.3</v>
      </c>
      <c r="F78" s="51">
        <v>0.5</v>
      </c>
      <c r="G78" s="51"/>
      <c r="H78" s="51"/>
      <c r="I78" s="51"/>
      <c r="J78" s="51"/>
      <c r="K78" s="51"/>
      <c r="L78" s="51">
        <v>0.5</v>
      </c>
      <c r="M78" s="51">
        <v>1</v>
      </c>
      <c r="N78" s="52">
        <v>1</v>
      </c>
      <c r="O78" s="53">
        <f t="shared" si="6"/>
        <v>8.8</v>
      </c>
      <c r="P78" s="39"/>
      <c r="Q78" s="34"/>
      <c r="R78" s="3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16"/>
    </row>
    <row r="79" spans="1:31" s="1" customFormat="1" ht="69" customHeight="1" hidden="1">
      <c r="A79" s="128"/>
      <c r="B79" s="119" t="s">
        <v>38</v>
      </c>
      <c r="C79" s="30">
        <v>2.5</v>
      </c>
      <c r="D79" s="31">
        <v>2</v>
      </c>
      <c r="E79" s="31">
        <v>1.5</v>
      </c>
      <c r="F79" s="31">
        <v>1</v>
      </c>
      <c r="G79" s="31"/>
      <c r="H79" s="31"/>
      <c r="I79" s="31"/>
      <c r="J79" s="31"/>
      <c r="K79" s="31"/>
      <c r="L79" s="31">
        <v>1</v>
      </c>
      <c r="M79" s="31">
        <v>1</v>
      </c>
      <c r="N79" s="32">
        <v>1</v>
      </c>
      <c r="O79" s="37">
        <f t="shared" si="6"/>
        <v>10</v>
      </c>
      <c r="P79" s="39"/>
      <c r="Q79" s="34"/>
      <c r="R79" s="3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16"/>
    </row>
    <row r="80" spans="1:31" s="1" customFormat="1" ht="69" customHeight="1" hidden="1">
      <c r="A80" s="128"/>
      <c r="B80" s="119" t="s">
        <v>39</v>
      </c>
      <c r="C80" s="30">
        <v>0.9</v>
      </c>
      <c r="D80" s="31">
        <v>0.7</v>
      </c>
      <c r="E80" s="31">
        <v>0.7</v>
      </c>
      <c r="F80" s="31">
        <v>0.5</v>
      </c>
      <c r="G80" s="31"/>
      <c r="H80" s="31"/>
      <c r="I80" s="31"/>
      <c r="J80" s="31"/>
      <c r="K80" s="31"/>
      <c r="L80" s="31">
        <v>0.4</v>
      </c>
      <c r="M80" s="31">
        <v>0.4</v>
      </c>
      <c r="N80" s="32">
        <v>0.4</v>
      </c>
      <c r="O80" s="37">
        <f t="shared" si="6"/>
        <v>3.9999999999999996</v>
      </c>
      <c r="P80" s="39"/>
      <c r="Q80" s="34"/>
      <c r="R80" s="3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16"/>
    </row>
    <row r="81" spans="1:31" s="1" customFormat="1" ht="68.25" customHeight="1" hidden="1" thickBot="1">
      <c r="A81" s="128"/>
      <c r="B81" s="120" t="s">
        <v>40</v>
      </c>
      <c r="C81" s="40">
        <v>7.5</v>
      </c>
      <c r="D81" s="41">
        <v>7</v>
      </c>
      <c r="E81" s="41">
        <v>5</v>
      </c>
      <c r="F81" s="41">
        <v>2</v>
      </c>
      <c r="G81" s="41"/>
      <c r="H81" s="41"/>
      <c r="I81" s="41"/>
      <c r="J81" s="41"/>
      <c r="K81" s="41"/>
      <c r="L81" s="41">
        <v>2</v>
      </c>
      <c r="M81" s="41">
        <v>4.5</v>
      </c>
      <c r="N81" s="42">
        <v>5</v>
      </c>
      <c r="O81" s="43">
        <f t="shared" si="6"/>
        <v>33</v>
      </c>
      <c r="P81" s="39"/>
      <c r="Q81" s="34"/>
      <c r="R81" s="3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16"/>
    </row>
    <row r="82" spans="1:31" s="1" customFormat="1" ht="21" customHeight="1" hidden="1" thickBot="1">
      <c r="A82" s="128"/>
      <c r="B82" s="35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  <c r="P82" s="39"/>
      <c r="Q82" s="34"/>
      <c r="R82" s="3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16"/>
    </row>
    <row r="83" spans="1:31" s="1" customFormat="1" ht="44.25" customHeight="1" hidden="1" thickBot="1">
      <c r="A83" s="128"/>
      <c r="B83" s="121" t="s">
        <v>5</v>
      </c>
      <c r="C83" s="10" t="s">
        <v>6</v>
      </c>
      <c r="D83" s="11" t="s">
        <v>7</v>
      </c>
      <c r="E83" s="11" t="s">
        <v>8</v>
      </c>
      <c r="F83" s="11" t="s">
        <v>9</v>
      </c>
      <c r="G83" s="11" t="s">
        <v>10</v>
      </c>
      <c r="H83" s="11" t="s">
        <v>11</v>
      </c>
      <c r="I83" s="11" t="s">
        <v>12</v>
      </c>
      <c r="J83" s="11" t="s">
        <v>13</v>
      </c>
      <c r="K83" s="11" t="s">
        <v>14</v>
      </c>
      <c r="L83" s="11" t="s">
        <v>15</v>
      </c>
      <c r="M83" s="11" t="s">
        <v>16</v>
      </c>
      <c r="N83" s="12" t="s">
        <v>17</v>
      </c>
      <c r="O83" s="13" t="s">
        <v>18</v>
      </c>
      <c r="P83" s="39"/>
      <c r="Q83" s="34"/>
      <c r="R83" s="3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16"/>
    </row>
    <row r="84" spans="1:31" s="1" customFormat="1" ht="68.25" customHeight="1" hidden="1">
      <c r="A84" s="128"/>
      <c r="B84" s="119" t="s">
        <v>41</v>
      </c>
      <c r="C84" s="30">
        <v>3</v>
      </c>
      <c r="D84" s="31">
        <v>2</v>
      </c>
      <c r="E84" s="31">
        <v>2</v>
      </c>
      <c r="F84" s="31">
        <v>1</v>
      </c>
      <c r="G84" s="31"/>
      <c r="H84" s="31"/>
      <c r="I84" s="31"/>
      <c r="J84" s="31"/>
      <c r="K84" s="31"/>
      <c r="L84" s="31">
        <v>1</v>
      </c>
      <c r="M84" s="31">
        <v>1</v>
      </c>
      <c r="N84" s="32">
        <v>2</v>
      </c>
      <c r="O84" s="37">
        <f aca="true" t="shared" si="7" ref="O84:O98">SUM(C84:N84)</f>
        <v>12</v>
      </c>
      <c r="P84" s="39"/>
      <c r="Q84" s="34"/>
      <c r="R84" s="3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16"/>
    </row>
    <row r="85" spans="1:31" s="1" customFormat="1" ht="66.75" customHeight="1" hidden="1">
      <c r="A85" s="128"/>
      <c r="B85" s="119" t="s">
        <v>42</v>
      </c>
      <c r="C85" s="30">
        <v>6</v>
      </c>
      <c r="D85" s="31">
        <v>5</v>
      </c>
      <c r="E85" s="31">
        <v>3</v>
      </c>
      <c r="F85" s="31">
        <v>1</v>
      </c>
      <c r="G85" s="31"/>
      <c r="H85" s="31"/>
      <c r="I85" s="31"/>
      <c r="J85" s="31"/>
      <c r="K85" s="31"/>
      <c r="L85" s="31">
        <v>1</v>
      </c>
      <c r="M85" s="31">
        <v>1</v>
      </c>
      <c r="N85" s="32">
        <v>4</v>
      </c>
      <c r="O85" s="37">
        <f t="shared" si="7"/>
        <v>21</v>
      </c>
      <c r="P85" s="39"/>
      <c r="Q85" s="34"/>
      <c r="R85" s="3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16"/>
    </row>
    <row r="86" spans="1:31" s="1" customFormat="1" ht="35.25" customHeight="1" hidden="1">
      <c r="A86" s="128"/>
      <c r="B86" s="122" t="s">
        <v>43</v>
      </c>
      <c r="C86" s="30">
        <v>1.15</v>
      </c>
      <c r="D86" s="31">
        <v>1</v>
      </c>
      <c r="E86" s="31">
        <v>0.7</v>
      </c>
      <c r="F86" s="31">
        <v>0.33</v>
      </c>
      <c r="G86" s="31"/>
      <c r="H86" s="31"/>
      <c r="I86" s="31"/>
      <c r="J86" s="31"/>
      <c r="K86" s="31"/>
      <c r="L86" s="31">
        <v>0.3</v>
      </c>
      <c r="M86" s="31">
        <v>0.8</v>
      </c>
      <c r="N86" s="32">
        <v>1.2</v>
      </c>
      <c r="O86" s="37">
        <f t="shared" si="7"/>
        <v>5.4799999999999995</v>
      </c>
      <c r="P86" s="33"/>
      <c r="Q86" s="34"/>
      <c r="R86" s="3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16"/>
    </row>
    <row r="87" spans="1:31" s="1" customFormat="1" ht="36.75" customHeight="1" hidden="1">
      <c r="A87" s="128"/>
      <c r="B87" s="122" t="s">
        <v>44</v>
      </c>
      <c r="C87" s="30">
        <v>4.5</v>
      </c>
      <c r="D87" s="31">
        <v>2.63</v>
      </c>
      <c r="E87" s="31">
        <v>1.83</v>
      </c>
      <c r="F87" s="31">
        <v>0.94</v>
      </c>
      <c r="G87" s="31"/>
      <c r="H87" s="31"/>
      <c r="I87" s="31"/>
      <c r="J87" s="31"/>
      <c r="K87" s="31"/>
      <c r="L87" s="31">
        <v>0.81</v>
      </c>
      <c r="M87" s="31">
        <v>1.8</v>
      </c>
      <c r="N87" s="32">
        <v>2.41</v>
      </c>
      <c r="O87" s="37">
        <f t="shared" si="7"/>
        <v>14.920000000000002</v>
      </c>
      <c r="P87" s="33"/>
      <c r="Q87" s="34"/>
      <c r="R87" s="3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16"/>
    </row>
    <row r="88" spans="1:31" s="1" customFormat="1" ht="32.25" customHeight="1" hidden="1">
      <c r="A88" s="128"/>
      <c r="B88" s="122" t="s">
        <v>45</v>
      </c>
      <c r="C88" s="30">
        <v>4</v>
      </c>
      <c r="D88" s="31">
        <v>2.82</v>
      </c>
      <c r="E88" s="31">
        <v>2.6</v>
      </c>
      <c r="F88" s="31">
        <v>1</v>
      </c>
      <c r="G88" s="31"/>
      <c r="H88" s="31"/>
      <c r="I88" s="31"/>
      <c r="J88" s="31"/>
      <c r="K88" s="31"/>
      <c r="L88" s="31">
        <v>1.45</v>
      </c>
      <c r="M88" s="31">
        <v>2</v>
      </c>
      <c r="N88" s="32">
        <v>2.73</v>
      </c>
      <c r="O88" s="29">
        <f t="shared" si="7"/>
        <v>16.599999999999998</v>
      </c>
      <c r="P88" s="33"/>
      <c r="Q88" s="34"/>
      <c r="R88" s="3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16"/>
    </row>
    <row r="89" spans="1:31" s="1" customFormat="1" ht="36" customHeight="1" hidden="1">
      <c r="A89" s="128"/>
      <c r="B89" s="119" t="s">
        <v>46</v>
      </c>
      <c r="C89" s="30">
        <v>2.37</v>
      </c>
      <c r="D89" s="31">
        <v>2.37</v>
      </c>
      <c r="E89" s="31">
        <v>2.67</v>
      </c>
      <c r="F89" s="31">
        <v>0.77</v>
      </c>
      <c r="G89" s="31"/>
      <c r="H89" s="31"/>
      <c r="I89" s="31"/>
      <c r="J89" s="31"/>
      <c r="K89" s="31"/>
      <c r="L89" s="31">
        <v>0.87</v>
      </c>
      <c r="M89" s="31">
        <v>1.37</v>
      </c>
      <c r="N89" s="56">
        <v>2.87</v>
      </c>
      <c r="O89" s="29">
        <f t="shared" si="7"/>
        <v>13.29</v>
      </c>
      <c r="P89" s="33"/>
      <c r="Q89" s="34"/>
      <c r="R89" s="3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16"/>
    </row>
    <row r="90" spans="1:31" s="1" customFormat="1" ht="32.25" customHeight="1" hidden="1">
      <c r="A90" s="128"/>
      <c r="B90" s="118" t="s">
        <v>47</v>
      </c>
      <c r="C90" s="50">
        <v>1.67</v>
      </c>
      <c r="D90" s="51">
        <v>1.37</v>
      </c>
      <c r="E90" s="51">
        <v>1.57</v>
      </c>
      <c r="F90" s="51">
        <v>0.37</v>
      </c>
      <c r="G90" s="51"/>
      <c r="H90" s="51"/>
      <c r="I90" s="51"/>
      <c r="J90" s="51"/>
      <c r="K90" s="51"/>
      <c r="L90" s="51">
        <v>0.47</v>
      </c>
      <c r="M90" s="51">
        <v>0.87</v>
      </c>
      <c r="N90" s="57">
        <v>1.87</v>
      </c>
      <c r="O90" s="58">
        <f t="shared" si="7"/>
        <v>8.190000000000001</v>
      </c>
      <c r="P90" s="33"/>
      <c r="Q90" s="34"/>
      <c r="R90" s="3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16"/>
    </row>
    <row r="91" spans="1:31" s="1" customFormat="1" ht="32.25" customHeight="1" hidden="1">
      <c r="A91" s="128"/>
      <c r="B91" s="119" t="s">
        <v>56</v>
      </c>
      <c r="C91" s="30">
        <v>1.3</v>
      </c>
      <c r="D91" s="31">
        <v>1.1</v>
      </c>
      <c r="E91" s="31">
        <v>1</v>
      </c>
      <c r="F91" s="31">
        <v>0.45</v>
      </c>
      <c r="G91" s="31"/>
      <c r="H91" s="31"/>
      <c r="I91" s="31"/>
      <c r="J91" s="31"/>
      <c r="K91" s="31"/>
      <c r="L91" s="31">
        <v>0.4</v>
      </c>
      <c r="M91" s="31">
        <v>0.7</v>
      </c>
      <c r="N91" s="56">
        <v>1</v>
      </c>
      <c r="O91" s="29">
        <f t="shared" si="7"/>
        <v>5.950000000000001</v>
      </c>
      <c r="P91" s="33"/>
      <c r="Q91" s="34"/>
      <c r="R91" s="3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16"/>
    </row>
    <row r="92" spans="1:31" s="1" customFormat="1" ht="32.25" customHeight="1" hidden="1">
      <c r="A92" s="128"/>
      <c r="B92" s="119" t="s">
        <v>48</v>
      </c>
      <c r="C92" s="30">
        <v>1</v>
      </c>
      <c r="D92" s="31">
        <v>1.5</v>
      </c>
      <c r="E92" s="31">
        <v>1</v>
      </c>
      <c r="F92" s="31">
        <v>0.5</v>
      </c>
      <c r="G92" s="31"/>
      <c r="H92" s="31"/>
      <c r="I92" s="31"/>
      <c r="J92" s="31"/>
      <c r="K92" s="31"/>
      <c r="L92" s="31">
        <v>0.4</v>
      </c>
      <c r="M92" s="31">
        <v>0.9</v>
      </c>
      <c r="N92" s="56">
        <v>1.8</v>
      </c>
      <c r="O92" s="29">
        <f t="shared" si="7"/>
        <v>7.1000000000000005</v>
      </c>
      <c r="P92" s="33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16"/>
    </row>
    <row r="93" spans="1:31" s="1" customFormat="1" ht="32.25" customHeight="1" hidden="1">
      <c r="A93" s="128"/>
      <c r="B93" s="119" t="s">
        <v>49</v>
      </c>
      <c r="C93" s="30">
        <v>0.8</v>
      </c>
      <c r="D93" s="31">
        <v>0.8</v>
      </c>
      <c r="E93" s="31">
        <v>1</v>
      </c>
      <c r="F93" s="31">
        <v>0.3</v>
      </c>
      <c r="G93" s="31"/>
      <c r="H93" s="31"/>
      <c r="I93" s="31"/>
      <c r="J93" s="31"/>
      <c r="K93" s="31"/>
      <c r="L93" s="31">
        <v>0.2</v>
      </c>
      <c r="M93" s="31">
        <v>0.5</v>
      </c>
      <c r="N93" s="56">
        <v>1.3</v>
      </c>
      <c r="O93" s="29">
        <f t="shared" si="7"/>
        <v>4.9</v>
      </c>
      <c r="P93" s="33"/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16"/>
    </row>
    <row r="94" spans="1:31" s="1" customFormat="1" ht="34.5" customHeight="1" hidden="1">
      <c r="A94" s="128"/>
      <c r="B94" s="119" t="s">
        <v>50</v>
      </c>
      <c r="C94" s="30">
        <v>1.67</v>
      </c>
      <c r="D94" s="31">
        <v>1.47</v>
      </c>
      <c r="E94" s="31">
        <v>0.97</v>
      </c>
      <c r="F94" s="31">
        <v>0.37</v>
      </c>
      <c r="G94" s="31"/>
      <c r="H94" s="31"/>
      <c r="I94" s="31"/>
      <c r="J94" s="31"/>
      <c r="K94" s="31"/>
      <c r="L94" s="31">
        <v>0.47</v>
      </c>
      <c r="M94" s="31">
        <v>0.87</v>
      </c>
      <c r="N94" s="56">
        <v>1.87</v>
      </c>
      <c r="O94" s="29">
        <f t="shared" si="7"/>
        <v>7.6899999999999995</v>
      </c>
      <c r="P94" s="33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16"/>
    </row>
    <row r="95" spans="1:31" s="1" customFormat="1" ht="32.25" customHeight="1" hidden="1">
      <c r="A95" s="128"/>
      <c r="B95" s="119" t="s">
        <v>51</v>
      </c>
      <c r="C95" s="30">
        <v>0.9</v>
      </c>
      <c r="D95" s="31">
        <v>1.2</v>
      </c>
      <c r="E95" s="31">
        <v>1.1</v>
      </c>
      <c r="F95" s="31">
        <v>0.4</v>
      </c>
      <c r="G95" s="31"/>
      <c r="H95" s="31"/>
      <c r="I95" s="31"/>
      <c r="J95" s="31"/>
      <c r="K95" s="31"/>
      <c r="L95" s="31">
        <v>0.4</v>
      </c>
      <c r="M95" s="31">
        <v>0.6</v>
      </c>
      <c r="N95" s="56">
        <v>1.4</v>
      </c>
      <c r="O95" s="29">
        <f t="shared" si="7"/>
        <v>6</v>
      </c>
      <c r="P95" s="33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16"/>
    </row>
    <row r="96" spans="1:31" s="1" customFormat="1" ht="34.5" customHeight="1" hidden="1">
      <c r="A96" s="128"/>
      <c r="B96" s="119" t="s">
        <v>52</v>
      </c>
      <c r="C96" s="30">
        <v>3.5</v>
      </c>
      <c r="D96" s="31">
        <v>3.37</v>
      </c>
      <c r="E96" s="31">
        <v>3.37</v>
      </c>
      <c r="F96" s="31">
        <v>0.97</v>
      </c>
      <c r="G96" s="31"/>
      <c r="H96" s="31"/>
      <c r="I96" s="31"/>
      <c r="J96" s="31"/>
      <c r="K96" s="31"/>
      <c r="L96" s="31">
        <v>0.97</v>
      </c>
      <c r="M96" s="31">
        <v>2.27</v>
      </c>
      <c r="N96" s="56">
        <v>4.84</v>
      </c>
      <c r="O96" s="29">
        <f t="shared" si="7"/>
        <v>19.29</v>
      </c>
      <c r="P96" s="33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16"/>
    </row>
    <row r="97" spans="1:31" s="1" customFormat="1" ht="34.5" customHeight="1" hidden="1">
      <c r="A97" s="128"/>
      <c r="B97" s="119" t="s">
        <v>53</v>
      </c>
      <c r="C97" s="30">
        <v>2.1</v>
      </c>
      <c r="D97" s="31">
        <v>1.7</v>
      </c>
      <c r="E97" s="31">
        <v>1.2</v>
      </c>
      <c r="F97" s="31">
        <v>0.4</v>
      </c>
      <c r="G97" s="31"/>
      <c r="H97" s="31"/>
      <c r="I97" s="31"/>
      <c r="J97" s="31"/>
      <c r="K97" s="31"/>
      <c r="L97" s="31">
        <v>0.7</v>
      </c>
      <c r="M97" s="31">
        <v>1.06</v>
      </c>
      <c r="N97" s="56">
        <v>1.58</v>
      </c>
      <c r="O97" s="29">
        <f t="shared" si="7"/>
        <v>8.74</v>
      </c>
      <c r="P97" s="33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16"/>
    </row>
    <row r="98" spans="1:31" s="1" customFormat="1" ht="34.5" customHeight="1" hidden="1" thickBot="1">
      <c r="A98" s="128"/>
      <c r="B98" s="119" t="s">
        <v>54</v>
      </c>
      <c r="C98" s="30">
        <v>0.809</v>
      </c>
      <c r="D98" s="31">
        <v>0.707</v>
      </c>
      <c r="E98" s="31">
        <v>0.618</v>
      </c>
      <c r="F98" s="31">
        <v>0.16</v>
      </c>
      <c r="G98" s="31"/>
      <c r="H98" s="31"/>
      <c r="I98" s="31"/>
      <c r="J98" s="31"/>
      <c r="K98" s="31"/>
      <c r="L98" s="31">
        <v>0.263</v>
      </c>
      <c r="M98" s="31">
        <v>0.56</v>
      </c>
      <c r="N98" s="56">
        <v>0.733</v>
      </c>
      <c r="O98" s="59">
        <f t="shared" si="7"/>
        <v>3.85</v>
      </c>
      <c r="P98" s="33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16"/>
    </row>
    <row r="99" spans="1:31" s="78" customFormat="1" ht="24.75" customHeight="1">
      <c r="A99" s="128"/>
      <c r="B99" s="123" t="s">
        <v>57</v>
      </c>
      <c r="C99" s="17">
        <v>5.5</v>
      </c>
      <c r="D99" s="18">
        <v>4.5</v>
      </c>
      <c r="E99" s="18">
        <v>4</v>
      </c>
      <c r="F99" s="18">
        <v>3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3</v>
      </c>
      <c r="M99" s="18">
        <v>4</v>
      </c>
      <c r="N99" s="19">
        <v>6</v>
      </c>
      <c r="O99" s="97">
        <f>SUM(C99:N99)</f>
        <v>30</v>
      </c>
      <c r="P99" s="73"/>
      <c r="Q99" s="74"/>
      <c r="R99" s="75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7"/>
    </row>
    <row r="100" spans="1:31" s="78" customFormat="1" ht="18.75" customHeight="1">
      <c r="A100" s="128"/>
      <c r="B100" s="123" t="s">
        <v>58</v>
      </c>
      <c r="C100" s="102">
        <v>2.359</v>
      </c>
      <c r="D100" s="94">
        <v>2.402</v>
      </c>
      <c r="E100" s="94">
        <v>-0.797</v>
      </c>
      <c r="F100" s="94">
        <v>0.188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0.002</v>
      </c>
      <c r="M100" s="94">
        <v>1.716</v>
      </c>
      <c r="N100" s="98">
        <v>0.25</v>
      </c>
      <c r="O100" s="95">
        <f>SUM(C100:N100)</f>
        <v>6.12</v>
      </c>
      <c r="P100" s="73"/>
      <c r="Q100" s="74"/>
      <c r="R100" s="75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7"/>
    </row>
    <row r="101" spans="1:31" s="78" customFormat="1" ht="33.75" customHeight="1" thickBot="1">
      <c r="A101" s="129"/>
      <c r="B101" s="124" t="s">
        <v>59</v>
      </c>
      <c r="C101" s="96">
        <f>C99+C100</f>
        <v>7.859</v>
      </c>
      <c r="D101" s="99">
        <f aca="true" t="shared" si="8" ref="D101:O101">D99+D100</f>
        <v>6.902</v>
      </c>
      <c r="E101" s="99">
        <f t="shared" si="8"/>
        <v>3.203</v>
      </c>
      <c r="F101" s="99">
        <f t="shared" si="8"/>
        <v>3.188</v>
      </c>
      <c r="G101" s="99">
        <f t="shared" si="8"/>
        <v>0</v>
      </c>
      <c r="H101" s="99">
        <f t="shared" si="8"/>
        <v>0</v>
      </c>
      <c r="I101" s="99">
        <f t="shared" si="8"/>
        <v>0</v>
      </c>
      <c r="J101" s="99">
        <f t="shared" si="8"/>
        <v>0</v>
      </c>
      <c r="K101" s="99">
        <f t="shared" si="8"/>
        <v>0</v>
      </c>
      <c r="L101" s="99">
        <f t="shared" si="8"/>
        <v>3.002</v>
      </c>
      <c r="M101" s="99">
        <f t="shared" si="8"/>
        <v>5.716</v>
      </c>
      <c r="N101" s="100">
        <f t="shared" si="8"/>
        <v>6.25</v>
      </c>
      <c r="O101" s="101">
        <f t="shared" si="8"/>
        <v>36.12</v>
      </c>
      <c r="P101" s="73"/>
      <c r="Q101" s="74"/>
      <c r="R101" s="75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7"/>
    </row>
    <row r="102" spans="1:31" s="78" customFormat="1" ht="37.5" customHeight="1" thickBot="1">
      <c r="A102" s="128" t="s">
        <v>69</v>
      </c>
      <c r="B102" s="125" t="s">
        <v>24</v>
      </c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7"/>
      <c r="P102" s="73"/>
      <c r="Q102" s="74"/>
      <c r="R102" s="75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7"/>
    </row>
    <row r="103" spans="1:31" s="78" customFormat="1" ht="24" customHeight="1">
      <c r="A103" s="128"/>
      <c r="B103" s="68" t="s">
        <v>57</v>
      </c>
      <c r="C103" s="17">
        <v>0.075</v>
      </c>
      <c r="D103" s="18">
        <v>0.075</v>
      </c>
      <c r="E103" s="18">
        <v>0.065</v>
      </c>
      <c r="F103" s="18">
        <v>0.07</v>
      </c>
      <c r="G103" s="18">
        <v>0.065</v>
      </c>
      <c r="H103" s="18">
        <v>0.065</v>
      </c>
      <c r="I103" s="18">
        <v>0.065</v>
      </c>
      <c r="J103" s="18">
        <v>0.05</v>
      </c>
      <c r="K103" s="18">
        <v>0.065</v>
      </c>
      <c r="L103" s="18">
        <v>0.065</v>
      </c>
      <c r="M103" s="18">
        <v>0.065</v>
      </c>
      <c r="N103" s="19">
        <v>0.075</v>
      </c>
      <c r="O103" s="97">
        <f>SUM(C103:N103)</f>
        <v>0.7999999999999998</v>
      </c>
      <c r="P103" s="73"/>
      <c r="Q103" s="74"/>
      <c r="R103" s="75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7"/>
    </row>
    <row r="104" spans="1:31" s="78" customFormat="1" ht="18.75" customHeight="1">
      <c r="A104" s="128"/>
      <c r="B104" s="68" t="s">
        <v>58</v>
      </c>
      <c r="C104" s="102">
        <v>-0.001</v>
      </c>
      <c r="D104" s="94">
        <v>-0.005</v>
      </c>
      <c r="E104" s="94">
        <v>0</v>
      </c>
      <c r="F104" s="94">
        <v>-0.002</v>
      </c>
      <c r="G104" s="94">
        <v>-0.001</v>
      </c>
      <c r="H104" s="94">
        <v>0</v>
      </c>
      <c r="I104" s="94">
        <v>0</v>
      </c>
      <c r="J104" s="94">
        <v>0</v>
      </c>
      <c r="K104" s="94">
        <v>-0.001</v>
      </c>
      <c r="L104" s="94">
        <v>-0.001</v>
      </c>
      <c r="M104" s="94">
        <v>-0.001</v>
      </c>
      <c r="N104" s="98">
        <v>0</v>
      </c>
      <c r="O104" s="95">
        <f>SUM(C104:N104)</f>
        <v>-0.012000000000000004</v>
      </c>
      <c r="P104" s="73"/>
      <c r="Q104" s="74"/>
      <c r="R104" s="75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7"/>
    </row>
    <row r="105" spans="1:31" s="78" customFormat="1" ht="38.25" customHeight="1" thickBot="1">
      <c r="A105" s="129"/>
      <c r="B105" s="81" t="s">
        <v>59</v>
      </c>
      <c r="C105" s="96">
        <f aca="true" t="shared" si="9" ref="C105:O105">C103+C104</f>
        <v>0.074</v>
      </c>
      <c r="D105" s="99">
        <f t="shared" si="9"/>
        <v>0.06999999999999999</v>
      </c>
      <c r="E105" s="99">
        <f t="shared" si="9"/>
        <v>0.065</v>
      </c>
      <c r="F105" s="99">
        <f t="shared" si="9"/>
        <v>0.068</v>
      </c>
      <c r="G105" s="99">
        <f t="shared" si="9"/>
        <v>0.064</v>
      </c>
      <c r="H105" s="99">
        <f t="shared" si="9"/>
        <v>0.065</v>
      </c>
      <c r="I105" s="99">
        <f t="shared" si="9"/>
        <v>0.065</v>
      </c>
      <c r="J105" s="99">
        <f t="shared" si="9"/>
        <v>0.05</v>
      </c>
      <c r="K105" s="99">
        <f t="shared" si="9"/>
        <v>0.064</v>
      </c>
      <c r="L105" s="99">
        <f t="shared" si="9"/>
        <v>0.064</v>
      </c>
      <c r="M105" s="99">
        <f t="shared" si="9"/>
        <v>0.064</v>
      </c>
      <c r="N105" s="100">
        <f t="shared" si="9"/>
        <v>0.075</v>
      </c>
      <c r="O105" s="101">
        <f t="shared" si="9"/>
        <v>0.7879999999999998</v>
      </c>
      <c r="P105" s="73"/>
      <c r="Q105" s="74"/>
      <c r="R105" s="75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7"/>
    </row>
    <row r="106" spans="1:31" s="78" customFormat="1" ht="18.75" customHeight="1" thickBot="1">
      <c r="A106" s="128" t="s">
        <v>70</v>
      </c>
      <c r="B106" s="125" t="s">
        <v>62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7"/>
      <c r="P106" s="73"/>
      <c r="Q106" s="74"/>
      <c r="R106" s="75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7"/>
    </row>
    <row r="107" spans="1:31" s="78" customFormat="1" ht="24" customHeight="1">
      <c r="A107" s="128"/>
      <c r="B107" s="68" t="s">
        <v>57</v>
      </c>
      <c r="C107" s="17">
        <v>33</v>
      </c>
      <c r="D107" s="18">
        <v>27</v>
      </c>
      <c r="E107" s="18">
        <v>20</v>
      </c>
      <c r="F107" s="18">
        <v>15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10</v>
      </c>
      <c r="M107" s="18">
        <v>25</v>
      </c>
      <c r="N107" s="19">
        <v>30</v>
      </c>
      <c r="O107" s="97">
        <f>SUM(C107:N107)</f>
        <v>160</v>
      </c>
      <c r="P107" s="73"/>
      <c r="Q107" s="74"/>
      <c r="R107" s="75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7"/>
    </row>
    <row r="108" spans="1:31" s="78" customFormat="1" ht="18.75" customHeight="1">
      <c r="A108" s="128"/>
      <c r="B108" s="68" t="s">
        <v>58</v>
      </c>
      <c r="C108" s="102">
        <v>0.189</v>
      </c>
      <c r="D108" s="94">
        <v>10.031</v>
      </c>
      <c r="E108" s="94">
        <v>7.002</v>
      </c>
      <c r="F108" s="94">
        <v>0.716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-1.467</v>
      </c>
      <c r="M108" s="94">
        <v>3.177</v>
      </c>
      <c r="N108" s="98">
        <v>0.82</v>
      </c>
      <c r="O108" s="95">
        <f>SUM(C108:N108)</f>
        <v>20.468000000000004</v>
      </c>
      <c r="P108" s="73"/>
      <c r="Q108" s="74"/>
      <c r="R108" s="75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7"/>
    </row>
    <row r="109" spans="1:31" s="78" customFormat="1" ht="38.25" customHeight="1" thickBot="1">
      <c r="A109" s="129"/>
      <c r="B109" s="81" t="s">
        <v>59</v>
      </c>
      <c r="C109" s="96">
        <f aca="true" t="shared" si="10" ref="C109:O109">C107+C108</f>
        <v>33.189</v>
      </c>
      <c r="D109" s="99">
        <f t="shared" si="10"/>
        <v>37.031</v>
      </c>
      <c r="E109" s="99">
        <f t="shared" si="10"/>
        <v>27.002</v>
      </c>
      <c r="F109" s="99">
        <f t="shared" si="10"/>
        <v>15.716</v>
      </c>
      <c r="G109" s="99">
        <f t="shared" si="10"/>
        <v>0</v>
      </c>
      <c r="H109" s="99">
        <f t="shared" si="10"/>
        <v>0</v>
      </c>
      <c r="I109" s="99">
        <f t="shared" si="10"/>
        <v>0</v>
      </c>
      <c r="J109" s="99">
        <f t="shared" si="10"/>
        <v>0</v>
      </c>
      <c r="K109" s="99">
        <f t="shared" si="10"/>
        <v>0</v>
      </c>
      <c r="L109" s="99">
        <f t="shared" si="10"/>
        <v>8.533</v>
      </c>
      <c r="M109" s="99">
        <f t="shared" si="10"/>
        <v>28.177</v>
      </c>
      <c r="N109" s="100">
        <f t="shared" si="10"/>
        <v>30.82</v>
      </c>
      <c r="O109" s="101">
        <f t="shared" si="10"/>
        <v>180.46800000000002</v>
      </c>
      <c r="P109" s="73"/>
      <c r="Q109" s="74"/>
      <c r="R109" s="75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7"/>
    </row>
    <row r="110" spans="1:31" s="78" customFormat="1" ht="18.75" customHeight="1" thickBot="1">
      <c r="A110" s="128" t="s">
        <v>71</v>
      </c>
      <c r="B110" s="125" t="s">
        <v>63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7"/>
      <c r="P110" s="73"/>
      <c r="Q110" s="74"/>
      <c r="R110" s="75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7"/>
    </row>
    <row r="111" spans="1:31" s="78" customFormat="1" ht="24" customHeight="1">
      <c r="A111" s="128"/>
      <c r="B111" s="68" t="s">
        <v>57</v>
      </c>
      <c r="C111" s="17">
        <v>5</v>
      </c>
      <c r="D111" s="18">
        <v>3</v>
      </c>
      <c r="E111" s="18">
        <v>2.15</v>
      </c>
      <c r="F111" s="18">
        <v>1.3</v>
      </c>
      <c r="G111" s="18">
        <v>0.3</v>
      </c>
      <c r="H111" s="18">
        <v>0.3</v>
      </c>
      <c r="I111" s="18">
        <v>0.1</v>
      </c>
      <c r="J111" s="18">
        <v>0.05</v>
      </c>
      <c r="K111" s="18">
        <v>0.5</v>
      </c>
      <c r="L111" s="18">
        <v>1</v>
      </c>
      <c r="M111" s="18">
        <v>2</v>
      </c>
      <c r="N111" s="19">
        <v>3.3</v>
      </c>
      <c r="O111" s="97">
        <f>SUM(C111:N111)</f>
        <v>19.000000000000004</v>
      </c>
      <c r="P111" s="73"/>
      <c r="Q111" s="74"/>
      <c r="R111" s="75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7"/>
    </row>
    <row r="112" spans="1:31" s="78" customFormat="1" ht="18.75" customHeight="1">
      <c r="A112" s="128"/>
      <c r="B112" s="68" t="s">
        <v>58</v>
      </c>
      <c r="C112" s="102">
        <v>0.325</v>
      </c>
      <c r="D112" s="94">
        <v>0.661</v>
      </c>
      <c r="E112" s="94">
        <v>1.574</v>
      </c>
      <c r="F112" s="94">
        <v>0.442</v>
      </c>
      <c r="G112" s="94">
        <v>-0.07</v>
      </c>
      <c r="H112" s="94">
        <v>-0.07</v>
      </c>
      <c r="I112" s="94">
        <v>-0.05</v>
      </c>
      <c r="J112" s="94">
        <v>-0.005</v>
      </c>
      <c r="K112" s="94">
        <v>-0.1</v>
      </c>
      <c r="L112" s="94">
        <v>0.984</v>
      </c>
      <c r="M112" s="94">
        <v>2.078</v>
      </c>
      <c r="N112" s="98">
        <v>2.11</v>
      </c>
      <c r="O112" s="95">
        <f>SUM(C112:N112)</f>
        <v>7.879</v>
      </c>
      <c r="P112" s="73"/>
      <c r="Q112" s="74"/>
      <c r="R112" s="75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7"/>
    </row>
    <row r="113" spans="1:31" s="78" customFormat="1" ht="38.25" customHeight="1" thickBot="1">
      <c r="A113" s="129"/>
      <c r="B113" s="81" t="s">
        <v>59</v>
      </c>
      <c r="C113" s="96">
        <f aca="true" t="shared" si="11" ref="C113:O113">C111+C112</f>
        <v>5.325</v>
      </c>
      <c r="D113" s="99">
        <f t="shared" si="11"/>
        <v>3.661</v>
      </c>
      <c r="E113" s="99">
        <f t="shared" si="11"/>
        <v>3.724</v>
      </c>
      <c r="F113" s="99">
        <f t="shared" si="11"/>
        <v>1.742</v>
      </c>
      <c r="G113" s="99">
        <f t="shared" si="11"/>
        <v>0.22999999999999998</v>
      </c>
      <c r="H113" s="99">
        <f t="shared" si="11"/>
        <v>0.22999999999999998</v>
      </c>
      <c r="I113" s="99">
        <f t="shared" si="11"/>
        <v>0.05</v>
      </c>
      <c r="J113" s="99">
        <f t="shared" si="11"/>
        <v>0.045000000000000005</v>
      </c>
      <c r="K113" s="99">
        <f t="shared" si="11"/>
        <v>0.4</v>
      </c>
      <c r="L113" s="99">
        <f t="shared" si="11"/>
        <v>1.984</v>
      </c>
      <c r="M113" s="99">
        <f t="shared" si="11"/>
        <v>4.077999999999999</v>
      </c>
      <c r="N113" s="100">
        <f t="shared" si="11"/>
        <v>5.41</v>
      </c>
      <c r="O113" s="101">
        <f t="shared" si="11"/>
        <v>26.879000000000005</v>
      </c>
      <c r="P113" s="73"/>
      <c r="Q113" s="74"/>
      <c r="R113" s="75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7"/>
    </row>
    <row r="114" spans="1:31" s="78" customFormat="1" ht="18.75" customHeight="1" thickBot="1">
      <c r="A114" s="128" t="s">
        <v>72</v>
      </c>
      <c r="B114" s="125" t="s">
        <v>26</v>
      </c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7"/>
      <c r="P114" s="73"/>
      <c r="Q114" s="74"/>
      <c r="R114" s="75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7"/>
    </row>
    <row r="115" spans="1:31" s="78" customFormat="1" ht="24" customHeight="1">
      <c r="A115" s="128"/>
      <c r="B115" s="68" t="s">
        <v>57</v>
      </c>
      <c r="C115" s="17">
        <v>4</v>
      </c>
      <c r="D115" s="18">
        <v>3.7</v>
      </c>
      <c r="E115" s="18">
        <v>3.5</v>
      </c>
      <c r="F115" s="18">
        <v>1.3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1.3</v>
      </c>
      <c r="M115" s="18">
        <v>3.5</v>
      </c>
      <c r="N115" s="19">
        <v>3.7</v>
      </c>
      <c r="O115" s="97">
        <f>SUM(C115:N115)</f>
        <v>21</v>
      </c>
      <c r="P115" s="73"/>
      <c r="Q115" s="74"/>
      <c r="R115" s="75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7"/>
    </row>
    <row r="116" spans="1:31" s="78" customFormat="1" ht="18.75" customHeight="1">
      <c r="A116" s="128"/>
      <c r="B116" s="68" t="s">
        <v>58</v>
      </c>
      <c r="C116" s="102">
        <v>2.188</v>
      </c>
      <c r="D116" s="94">
        <v>0.096</v>
      </c>
      <c r="E116" s="94">
        <v>0.047</v>
      </c>
      <c r="F116" s="94">
        <v>-0.581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0.271</v>
      </c>
      <c r="M116" s="94">
        <v>0.584</v>
      </c>
      <c r="N116" s="98">
        <v>1.8</v>
      </c>
      <c r="O116" s="95">
        <f>SUM(C116:N116)</f>
        <v>4.405</v>
      </c>
      <c r="P116" s="73"/>
      <c r="Q116" s="74"/>
      <c r="R116" s="75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7"/>
    </row>
    <row r="117" spans="1:31" s="78" customFormat="1" ht="38.25" customHeight="1" thickBot="1">
      <c r="A117" s="129"/>
      <c r="B117" s="81" t="s">
        <v>59</v>
      </c>
      <c r="C117" s="96">
        <f aca="true" t="shared" si="12" ref="C117:O117">C115+C116</f>
        <v>6.188000000000001</v>
      </c>
      <c r="D117" s="99">
        <f t="shared" si="12"/>
        <v>3.7960000000000003</v>
      </c>
      <c r="E117" s="99">
        <f t="shared" si="12"/>
        <v>3.547</v>
      </c>
      <c r="F117" s="99">
        <f t="shared" si="12"/>
        <v>0.7190000000000001</v>
      </c>
      <c r="G117" s="99">
        <f t="shared" si="12"/>
        <v>0</v>
      </c>
      <c r="H117" s="99">
        <f t="shared" si="12"/>
        <v>0</v>
      </c>
      <c r="I117" s="99">
        <f t="shared" si="12"/>
        <v>0</v>
      </c>
      <c r="J117" s="99">
        <f t="shared" si="12"/>
        <v>0</v>
      </c>
      <c r="K117" s="99">
        <f t="shared" si="12"/>
        <v>0</v>
      </c>
      <c r="L117" s="99">
        <f t="shared" si="12"/>
        <v>1.5710000000000002</v>
      </c>
      <c r="M117" s="99">
        <f t="shared" si="12"/>
        <v>4.084</v>
      </c>
      <c r="N117" s="100">
        <f t="shared" si="12"/>
        <v>5.5</v>
      </c>
      <c r="O117" s="101">
        <f t="shared" si="12"/>
        <v>25.405</v>
      </c>
      <c r="P117" s="73"/>
      <c r="Q117" s="74"/>
      <c r="R117" s="75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7"/>
    </row>
    <row r="118" spans="1:31" s="78" customFormat="1" ht="18.75" customHeight="1" thickBot="1">
      <c r="A118" s="128" t="s">
        <v>73</v>
      </c>
      <c r="B118" s="125" t="s">
        <v>64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7"/>
      <c r="P118" s="73"/>
      <c r="Q118" s="74"/>
      <c r="R118" s="75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7"/>
    </row>
    <row r="119" spans="1:31" s="78" customFormat="1" ht="24" customHeight="1">
      <c r="A119" s="128"/>
      <c r="B119" s="68" t="s">
        <v>57</v>
      </c>
      <c r="C119" s="17">
        <v>2</v>
      </c>
      <c r="D119" s="18">
        <v>1.5</v>
      </c>
      <c r="E119" s="18">
        <v>1</v>
      </c>
      <c r="F119" s="18">
        <v>0.5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0.7</v>
      </c>
      <c r="M119" s="18">
        <v>1.3</v>
      </c>
      <c r="N119" s="19">
        <v>2</v>
      </c>
      <c r="O119" s="97">
        <f>SUM(C119:N119)</f>
        <v>9</v>
      </c>
      <c r="P119" s="73"/>
      <c r="Q119" s="74"/>
      <c r="R119" s="75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7"/>
    </row>
    <row r="120" spans="1:31" s="78" customFormat="1" ht="18.75" customHeight="1">
      <c r="A120" s="128"/>
      <c r="B120" s="68" t="s">
        <v>58</v>
      </c>
      <c r="C120" s="102">
        <v>-1.194</v>
      </c>
      <c r="D120" s="94">
        <v>-0.001</v>
      </c>
      <c r="E120" s="94">
        <v>0.277</v>
      </c>
      <c r="F120" s="94">
        <v>0.113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0.127</v>
      </c>
      <c r="M120" s="94">
        <v>-0.274</v>
      </c>
      <c r="N120" s="98">
        <v>0</v>
      </c>
      <c r="O120" s="95">
        <f>SUM(C120:N120)</f>
        <v>-0.9519999999999998</v>
      </c>
      <c r="P120" s="73"/>
      <c r="Q120" s="74"/>
      <c r="R120" s="75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7"/>
    </row>
    <row r="121" spans="1:31" s="78" customFormat="1" ht="38.25" customHeight="1" thickBot="1">
      <c r="A121" s="129"/>
      <c r="B121" s="81" t="s">
        <v>59</v>
      </c>
      <c r="C121" s="96">
        <f aca="true" t="shared" si="13" ref="C121:O121">C119+C120</f>
        <v>0.806</v>
      </c>
      <c r="D121" s="99">
        <f t="shared" si="13"/>
        <v>1.499</v>
      </c>
      <c r="E121" s="99">
        <f t="shared" si="13"/>
        <v>1.2770000000000001</v>
      </c>
      <c r="F121" s="99">
        <f t="shared" si="13"/>
        <v>0.613</v>
      </c>
      <c r="G121" s="99">
        <f t="shared" si="13"/>
        <v>0</v>
      </c>
      <c r="H121" s="99">
        <f t="shared" si="13"/>
        <v>0</v>
      </c>
      <c r="I121" s="99">
        <f t="shared" si="13"/>
        <v>0</v>
      </c>
      <c r="J121" s="99">
        <f t="shared" si="13"/>
        <v>0</v>
      </c>
      <c r="K121" s="99">
        <f t="shared" si="13"/>
        <v>0</v>
      </c>
      <c r="L121" s="99">
        <f t="shared" si="13"/>
        <v>0.827</v>
      </c>
      <c r="M121" s="99">
        <f t="shared" si="13"/>
        <v>1.026</v>
      </c>
      <c r="N121" s="100">
        <f t="shared" si="13"/>
        <v>2</v>
      </c>
      <c r="O121" s="101">
        <f t="shared" si="13"/>
        <v>8.048</v>
      </c>
      <c r="P121" s="73"/>
      <c r="Q121" s="74"/>
      <c r="R121" s="75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7"/>
    </row>
    <row r="122" spans="1:31" s="78" customFormat="1" ht="18.75" customHeight="1" thickBot="1">
      <c r="A122" s="135" t="s">
        <v>74</v>
      </c>
      <c r="B122" s="125" t="s">
        <v>30</v>
      </c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7"/>
      <c r="P122" s="73"/>
      <c r="Q122" s="74"/>
      <c r="R122" s="75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7"/>
    </row>
    <row r="123" spans="1:31" s="78" customFormat="1" ht="24" customHeight="1">
      <c r="A123" s="128"/>
      <c r="B123" s="68" t="s">
        <v>57</v>
      </c>
      <c r="C123" s="17">
        <v>3.5</v>
      </c>
      <c r="D123" s="18">
        <v>2.5</v>
      </c>
      <c r="E123" s="18">
        <v>2.5</v>
      </c>
      <c r="F123" s="18">
        <v>1.5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1.5</v>
      </c>
      <c r="M123" s="18">
        <v>1.5</v>
      </c>
      <c r="N123" s="19">
        <v>2.5</v>
      </c>
      <c r="O123" s="97">
        <f>SUM(C123:N123)</f>
        <v>15.5</v>
      </c>
      <c r="P123" s="73"/>
      <c r="Q123" s="74"/>
      <c r="R123" s="75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7"/>
    </row>
    <row r="124" spans="1:31" s="78" customFormat="1" ht="18.75" customHeight="1">
      <c r="A124" s="128"/>
      <c r="B124" s="68" t="s">
        <v>58</v>
      </c>
      <c r="C124" s="102">
        <v>1.218</v>
      </c>
      <c r="D124" s="94">
        <v>0.815</v>
      </c>
      <c r="E124" s="94">
        <v>0.597</v>
      </c>
      <c r="F124" s="94">
        <v>-0.877</v>
      </c>
      <c r="G124" s="94">
        <v>0</v>
      </c>
      <c r="H124" s="94">
        <v>0</v>
      </c>
      <c r="I124" s="94">
        <v>0</v>
      </c>
      <c r="J124" s="94">
        <v>0</v>
      </c>
      <c r="K124" s="94">
        <v>0</v>
      </c>
      <c r="L124" s="94">
        <v>0.095</v>
      </c>
      <c r="M124" s="94">
        <v>2.647</v>
      </c>
      <c r="N124" s="98">
        <v>3.62</v>
      </c>
      <c r="O124" s="95">
        <f>SUM(C124:N124)</f>
        <v>8.114999999999998</v>
      </c>
      <c r="P124" s="73"/>
      <c r="Q124" s="74"/>
      <c r="R124" s="75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7"/>
    </row>
    <row r="125" spans="1:31" s="78" customFormat="1" ht="38.25" customHeight="1" thickBot="1">
      <c r="A125" s="129"/>
      <c r="B125" s="81" t="s">
        <v>59</v>
      </c>
      <c r="C125" s="96">
        <f aca="true" t="shared" si="14" ref="C125:O125">C123+C124</f>
        <v>4.718</v>
      </c>
      <c r="D125" s="99">
        <f t="shared" si="14"/>
        <v>3.315</v>
      </c>
      <c r="E125" s="99">
        <f t="shared" si="14"/>
        <v>3.097</v>
      </c>
      <c r="F125" s="99">
        <f t="shared" si="14"/>
        <v>0.623</v>
      </c>
      <c r="G125" s="99">
        <f t="shared" si="14"/>
        <v>0</v>
      </c>
      <c r="H125" s="99">
        <f t="shared" si="14"/>
        <v>0</v>
      </c>
      <c r="I125" s="99">
        <f t="shared" si="14"/>
        <v>0</v>
      </c>
      <c r="J125" s="99">
        <f t="shared" si="14"/>
        <v>0</v>
      </c>
      <c r="K125" s="99">
        <f t="shared" si="14"/>
        <v>0</v>
      </c>
      <c r="L125" s="99">
        <f t="shared" si="14"/>
        <v>1.595</v>
      </c>
      <c r="M125" s="99">
        <f t="shared" si="14"/>
        <v>4.147</v>
      </c>
      <c r="N125" s="100">
        <f t="shared" si="14"/>
        <v>6.12</v>
      </c>
      <c r="O125" s="101">
        <f t="shared" si="14"/>
        <v>23.615</v>
      </c>
      <c r="P125" s="73"/>
      <c r="Q125" s="74"/>
      <c r="R125" s="75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7"/>
    </row>
    <row r="126" spans="1:31" s="78" customFormat="1" ht="18.75" customHeight="1" thickBot="1">
      <c r="A126" s="128" t="s">
        <v>75</v>
      </c>
      <c r="B126" s="125" t="s">
        <v>31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7"/>
      <c r="P126" s="73"/>
      <c r="Q126" s="74"/>
      <c r="R126" s="75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7"/>
    </row>
    <row r="127" spans="1:31" s="78" customFormat="1" ht="24" customHeight="1">
      <c r="A127" s="128"/>
      <c r="B127" s="68" t="s">
        <v>57</v>
      </c>
      <c r="C127" s="17">
        <v>10</v>
      </c>
      <c r="D127" s="18">
        <v>7</v>
      </c>
      <c r="E127" s="18">
        <v>5</v>
      </c>
      <c r="F127" s="18">
        <v>3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3</v>
      </c>
      <c r="M127" s="18">
        <v>5</v>
      </c>
      <c r="N127" s="19">
        <v>7</v>
      </c>
      <c r="O127" s="97">
        <f>SUM(C127:N127)</f>
        <v>40</v>
      </c>
      <c r="P127" s="73"/>
      <c r="Q127" s="74"/>
      <c r="R127" s="75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7"/>
    </row>
    <row r="128" spans="1:31" s="78" customFormat="1" ht="18.75" customHeight="1">
      <c r="A128" s="128"/>
      <c r="B128" s="68" t="s">
        <v>58</v>
      </c>
      <c r="C128" s="102">
        <v>-2.846</v>
      </c>
      <c r="D128" s="94">
        <v>-1.203</v>
      </c>
      <c r="E128" s="94">
        <v>-0.448</v>
      </c>
      <c r="F128" s="94">
        <v>-0.586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  <c r="L128" s="94">
        <v>-1.548</v>
      </c>
      <c r="M128" s="94">
        <v>1.458</v>
      </c>
      <c r="N128" s="98">
        <v>0</v>
      </c>
      <c r="O128" s="95">
        <f>SUM(C128:N128)</f>
        <v>-5.173000000000001</v>
      </c>
      <c r="P128" s="73"/>
      <c r="Q128" s="74"/>
      <c r="R128" s="75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7"/>
    </row>
    <row r="129" spans="1:31" s="78" customFormat="1" ht="38.25" customHeight="1" thickBot="1">
      <c r="A129" s="129"/>
      <c r="B129" s="81" t="s">
        <v>59</v>
      </c>
      <c r="C129" s="96">
        <f aca="true" t="shared" si="15" ref="C129:O129">C127+C128</f>
        <v>7.154</v>
      </c>
      <c r="D129" s="99">
        <f t="shared" si="15"/>
        <v>5.797</v>
      </c>
      <c r="E129" s="99">
        <f t="shared" si="15"/>
        <v>4.552</v>
      </c>
      <c r="F129" s="99">
        <f t="shared" si="15"/>
        <v>2.414</v>
      </c>
      <c r="G129" s="99">
        <f t="shared" si="15"/>
        <v>0</v>
      </c>
      <c r="H129" s="99">
        <f t="shared" si="15"/>
        <v>0</v>
      </c>
      <c r="I129" s="99">
        <f t="shared" si="15"/>
        <v>0</v>
      </c>
      <c r="J129" s="99">
        <f t="shared" si="15"/>
        <v>0</v>
      </c>
      <c r="K129" s="99">
        <f t="shared" si="15"/>
        <v>0</v>
      </c>
      <c r="L129" s="99">
        <f t="shared" si="15"/>
        <v>1.452</v>
      </c>
      <c r="M129" s="99">
        <f t="shared" si="15"/>
        <v>6.458</v>
      </c>
      <c r="N129" s="100">
        <f t="shared" si="15"/>
        <v>7</v>
      </c>
      <c r="O129" s="101">
        <f t="shared" si="15"/>
        <v>34.827</v>
      </c>
      <c r="P129" s="73"/>
      <c r="Q129" s="74"/>
      <c r="R129" s="75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7"/>
    </row>
    <row r="130" spans="1:31" s="78" customFormat="1" ht="18.75" customHeight="1" thickBot="1">
      <c r="A130" s="135" t="s">
        <v>76</v>
      </c>
      <c r="B130" s="130" t="s">
        <v>33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2"/>
      <c r="P130" s="86"/>
      <c r="Q130" s="87"/>
      <c r="R130" s="8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</row>
    <row r="131" spans="1:31" s="78" customFormat="1" ht="18.75" customHeight="1">
      <c r="A131" s="128"/>
      <c r="B131" s="68" t="s">
        <v>57</v>
      </c>
      <c r="C131" s="17">
        <v>42</v>
      </c>
      <c r="D131" s="18">
        <v>40.5</v>
      </c>
      <c r="E131" s="18">
        <v>15</v>
      </c>
      <c r="F131" s="18">
        <v>10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8</v>
      </c>
      <c r="M131" s="18">
        <v>20</v>
      </c>
      <c r="N131" s="19">
        <v>30</v>
      </c>
      <c r="O131" s="97">
        <f>SUM(C131:N131)</f>
        <v>165.5</v>
      </c>
      <c r="P131" s="73"/>
      <c r="Q131" s="74"/>
      <c r="R131" s="75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7"/>
    </row>
    <row r="132" spans="1:31" s="78" customFormat="1" ht="18.75" customHeight="1">
      <c r="A132" s="128"/>
      <c r="B132" s="68" t="s">
        <v>58</v>
      </c>
      <c r="C132" s="102">
        <v>-34</v>
      </c>
      <c r="D132" s="94">
        <v>-11.53</v>
      </c>
      <c r="E132" s="94">
        <v>7.35</v>
      </c>
      <c r="F132" s="94">
        <v>4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-0.5</v>
      </c>
      <c r="M132" s="94">
        <v>3</v>
      </c>
      <c r="N132" s="98">
        <v>-1.07</v>
      </c>
      <c r="O132" s="95">
        <f>SUM(C132:N132)</f>
        <v>-32.75</v>
      </c>
      <c r="P132" s="73"/>
      <c r="Q132" s="74"/>
      <c r="R132" s="75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7"/>
    </row>
    <row r="133" spans="1:31" s="78" customFormat="1" ht="38.25" customHeight="1" thickBot="1">
      <c r="A133" s="129"/>
      <c r="B133" s="81" t="s">
        <v>59</v>
      </c>
      <c r="C133" s="96">
        <f aca="true" t="shared" si="16" ref="C133:O133">C131+C132</f>
        <v>8</v>
      </c>
      <c r="D133" s="99">
        <f t="shared" si="16"/>
        <v>28.97</v>
      </c>
      <c r="E133" s="99">
        <f t="shared" si="16"/>
        <v>22.35</v>
      </c>
      <c r="F133" s="99">
        <f t="shared" si="16"/>
        <v>14</v>
      </c>
      <c r="G133" s="99">
        <f t="shared" si="16"/>
        <v>0</v>
      </c>
      <c r="H133" s="99">
        <f t="shared" si="16"/>
        <v>0</v>
      </c>
      <c r="I133" s="99">
        <f t="shared" si="16"/>
        <v>0</v>
      </c>
      <c r="J133" s="99">
        <f t="shared" si="16"/>
        <v>0</v>
      </c>
      <c r="K133" s="99">
        <f t="shared" si="16"/>
        <v>0</v>
      </c>
      <c r="L133" s="99">
        <f t="shared" si="16"/>
        <v>7.5</v>
      </c>
      <c r="M133" s="99">
        <f t="shared" si="16"/>
        <v>23</v>
      </c>
      <c r="N133" s="100">
        <f t="shared" si="16"/>
        <v>28.93</v>
      </c>
      <c r="O133" s="101">
        <f t="shared" si="16"/>
        <v>132.75</v>
      </c>
      <c r="P133" s="73"/>
      <c r="Q133" s="74"/>
      <c r="R133" s="75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7"/>
    </row>
    <row r="134" spans="1:31" s="78" customFormat="1" ht="18.75" customHeight="1" hidden="1" thickBot="1">
      <c r="A134" s="135"/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7"/>
      <c r="P134" s="73"/>
      <c r="Q134" s="74"/>
      <c r="R134" s="75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7"/>
    </row>
    <row r="135" spans="1:31" s="78" customFormat="1" ht="24.75" customHeight="1" hidden="1">
      <c r="A135" s="128"/>
      <c r="B135" s="68"/>
      <c r="C135" s="69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1"/>
      <c r="O135" s="72"/>
      <c r="P135" s="73"/>
      <c r="Q135" s="74"/>
      <c r="R135" s="75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7"/>
    </row>
    <row r="136" spans="1:31" s="78" customFormat="1" ht="18.75" customHeight="1" hidden="1">
      <c r="A136" s="128"/>
      <c r="B136" s="68"/>
      <c r="C136" s="69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9"/>
      <c r="O136" s="80"/>
      <c r="P136" s="73"/>
      <c r="Q136" s="74"/>
      <c r="R136" s="75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7"/>
    </row>
    <row r="137" spans="1:31" s="78" customFormat="1" ht="38.25" customHeight="1" hidden="1" thickBot="1">
      <c r="A137" s="129"/>
      <c r="B137" s="81"/>
      <c r="C137" s="82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4"/>
      <c r="O137" s="85"/>
      <c r="P137" s="73"/>
      <c r="Q137" s="74"/>
      <c r="R137" s="75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7"/>
    </row>
    <row r="138" spans="1:31" s="78" customFormat="1" ht="18.75" customHeight="1" hidden="1" thickBot="1">
      <c r="A138" s="9"/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2"/>
      <c r="P138" s="86"/>
      <c r="Q138" s="87"/>
      <c r="R138" s="8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</row>
    <row r="139" spans="1:31" s="78" customFormat="1" ht="21" customHeight="1" hidden="1" thickBot="1">
      <c r="A139" s="135"/>
      <c r="B139" s="137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9"/>
      <c r="P139" s="73"/>
      <c r="Q139" s="74"/>
      <c r="R139" s="75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7"/>
    </row>
    <row r="140" spans="1:31" s="78" customFormat="1" ht="23.25" customHeight="1" hidden="1">
      <c r="A140" s="128"/>
      <c r="B140" s="68"/>
      <c r="C140" s="69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2"/>
      <c r="P140" s="73"/>
      <c r="Q140" s="74"/>
      <c r="R140" s="75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7"/>
    </row>
    <row r="141" spans="1:31" s="78" customFormat="1" ht="18.75" customHeight="1" hidden="1">
      <c r="A141" s="128"/>
      <c r="B141" s="68"/>
      <c r="C141" s="69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9"/>
      <c r="O141" s="88"/>
      <c r="P141" s="73"/>
      <c r="Q141" s="74"/>
      <c r="R141" s="75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7"/>
    </row>
    <row r="142" spans="1:31" s="78" customFormat="1" ht="38.25" customHeight="1" hidden="1" thickBot="1">
      <c r="A142" s="129"/>
      <c r="B142" s="81"/>
      <c r="C142" s="82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4"/>
      <c r="O142" s="89"/>
      <c r="P142" s="73"/>
      <c r="Q142" s="74"/>
      <c r="R142" s="75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7"/>
    </row>
    <row r="143" spans="1:31" s="78" customFormat="1" ht="18.75" customHeight="1" thickBot="1">
      <c r="A143" s="135" t="s">
        <v>77</v>
      </c>
      <c r="B143" s="130" t="s">
        <v>65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4"/>
      <c r="P143" s="86"/>
      <c r="Q143" s="87"/>
      <c r="R143" s="8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</row>
    <row r="144" spans="1:31" s="78" customFormat="1" ht="18.75" customHeight="1">
      <c r="A144" s="128"/>
      <c r="B144" s="68" t="s">
        <v>57</v>
      </c>
      <c r="C144" s="17">
        <v>6</v>
      </c>
      <c r="D144" s="18">
        <v>4.5</v>
      </c>
      <c r="E144" s="18">
        <v>4.5</v>
      </c>
      <c r="F144" s="18">
        <v>2</v>
      </c>
      <c r="G144" s="18">
        <v>2</v>
      </c>
      <c r="H144" s="18">
        <v>1.5</v>
      </c>
      <c r="I144" s="18">
        <v>1.5</v>
      </c>
      <c r="J144" s="18">
        <v>1</v>
      </c>
      <c r="K144" s="18">
        <v>2</v>
      </c>
      <c r="L144" s="18">
        <v>3</v>
      </c>
      <c r="M144" s="18">
        <v>5</v>
      </c>
      <c r="N144" s="19">
        <v>4</v>
      </c>
      <c r="O144" s="97">
        <f>SUM(C144:N144)</f>
        <v>37</v>
      </c>
      <c r="P144" s="73"/>
      <c r="Q144" s="74"/>
      <c r="R144" s="75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7"/>
    </row>
    <row r="145" spans="1:31" s="78" customFormat="1" ht="18.75" customHeight="1">
      <c r="A145" s="128"/>
      <c r="B145" s="68" t="s">
        <v>58</v>
      </c>
      <c r="C145" s="102">
        <v>-1.77</v>
      </c>
      <c r="D145" s="94">
        <v>-1.86</v>
      </c>
      <c r="E145" s="94">
        <v>-1</v>
      </c>
      <c r="F145" s="94">
        <v>0.2</v>
      </c>
      <c r="G145" s="94">
        <v>0</v>
      </c>
      <c r="H145" s="94">
        <v>0.5</v>
      </c>
      <c r="I145" s="94">
        <v>-0.4</v>
      </c>
      <c r="J145" s="94">
        <v>0.2</v>
      </c>
      <c r="K145" s="94">
        <v>0.77</v>
      </c>
      <c r="L145" s="94">
        <v>0</v>
      </c>
      <c r="M145" s="94">
        <v>-0.2</v>
      </c>
      <c r="N145" s="98">
        <v>1</v>
      </c>
      <c r="O145" s="95">
        <f>SUM(C145:N145)</f>
        <v>-2.56</v>
      </c>
      <c r="P145" s="73"/>
      <c r="Q145" s="74"/>
      <c r="R145" s="75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7"/>
    </row>
    <row r="146" spans="1:31" s="78" customFormat="1" ht="38.25" customHeight="1" thickBot="1">
      <c r="A146" s="129"/>
      <c r="B146" s="81" t="s">
        <v>59</v>
      </c>
      <c r="C146" s="96">
        <f aca="true" t="shared" si="17" ref="C146:O146">C144+C145</f>
        <v>4.23</v>
      </c>
      <c r="D146" s="99">
        <f t="shared" si="17"/>
        <v>2.6399999999999997</v>
      </c>
      <c r="E146" s="99">
        <f t="shared" si="17"/>
        <v>3.5</v>
      </c>
      <c r="F146" s="99">
        <f t="shared" si="17"/>
        <v>2.2</v>
      </c>
      <c r="G146" s="99">
        <f t="shared" si="17"/>
        <v>2</v>
      </c>
      <c r="H146" s="99">
        <f t="shared" si="17"/>
        <v>2</v>
      </c>
      <c r="I146" s="99">
        <f t="shared" si="17"/>
        <v>1.1</v>
      </c>
      <c r="J146" s="99">
        <f t="shared" si="17"/>
        <v>1.2</v>
      </c>
      <c r="K146" s="99">
        <f t="shared" si="17"/>
        <v>2.77</v>
      </c>
      <c r="L146" s="99">
        <f t="shared" si="17"/>
        <v>3</v>
      </c>
      <c r="M146" s="99">
        <f t="shared" si="17"/>
        <v>4.8</v>
      </c>
      <c r="N146" s="100">
        <f t="shared" si="17"/>
        <v>5</v>
      </c>
      <c r="O146" s="101">
        <f t="shared" si="17"/>
        <v>34.44</v>
      </c>
      <c r="P146" s="73"/>
      <c r="Q146" s="74"/>
      <c r="R146" s="75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7"/>
    </row>
    <row r="147" spans="1:31" s="78" customFormat="1" ht="18.75" customHeight="1" thickBot="1">
      <c r="A147" s="135" t="s">
        <v>78</v>
      </c>
      <c r="B147" s="130" t="s">
        <v>36</v>
      </c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2"/>
      <c r="P147" s="86"/>
      <c r="Q147" s="87"/>
      <c r="R147" s="8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</row>
    <row r="148" spans="1:31" s="78" customFormat="1" ht="18.75" customHeight="1">
      <c r="A148" s="128"/>
      <c r="B148" s="68" t="s">
        <v>57</v>
      </c>
      <c r="C148" s="17">
        <v>2.5</v>
      </c>
      <c r="D148" s="18">
        <v>1.5</v>
      </c>
      <c r="E148" s="18">
        <v>1</v>
      </c>
      <c r="F148" s="18">
        <v>1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1</v>
      </c>
      <c r="M148" s="18">
        <v>1</v>
      </c>
      <c r="N148" s="19">
        <v>2</v>
      </c>
      <c r="O148" s="97">
        <f>SUM(C148:N148)</f>
        <v>10</v>
      </c>
      <c r="P148" s="73"/>
      <c r="Q148" s="74"/>
      <c r="R148" s="75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7"/>
    </row>
    <row r="149" spans="1:31" s="78" customFormat="1" ht="18.75" customHeight="1">
      <c r="A149" s="128"/>
      <c r="B149" s="68" t="s">
        <v>58</v>
      </c>
      <c r="C149" s="102">
        <v>-1.5</v>
      </c>
      <c r="D149" s="94">
        <v>-0.777</v>
      </c>
      <c r="E149" s="94">
        <v>0.318</v>
      </c>
      <c r="F149" s="94">
        <v>-0.837</v>
      </c>
      <c r="G149" s="94">
        <v>0</v>
      </c>
      <c r="H149" s="94">
        <v>0</v>
      </c>
      <c r="I149" s="94">
        <v>0</v>
      </c>
      <c r="J149" s="94">
        <v>0</v>
      </c>
      <c r="K149" s="94">
        <v>0</v>
      </c>
      <c r="L149" s="94">
        <v>-0.22</v>
      </c>
      <c r="M149" s="94">
        <v>0.348</v>
      </c>
      <c r="N149" s="98">
        <v>0</v>
      </c>
      <c r="O149" s="95">
        <f>SUM(C149:N149)</f>
        <v>-2.6680000000000006</v>
      </c>
      <c r="P149" s="73"/>
      <c r="Q149" s="74"/>
      <c r="R149" s="75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7"/>
    </row>
    <row r="150" spans="1:31" s="78" customFormat="1" ht="38.25" customHeight="1" thickBot="1">
      <c r="A150" s="129"/>
      <c r="B150" s="81" t="s">
        <v>59</v>
      </c>
      <c r="C150" s="96">
        <f aca="true" t="shared" si="18" ref="C150:O150">C148+C149</f>
        <v>1</v>
      </c>
      <c r="D150" s="99">
        <f t="shared" si="18"/>
        <v>0.723</v>
      </c>
      <c r="E150" s="99">
        <f t="shared" si="18"/>
        <v>1.318</v>
      </c>
      <c r="F150" s="99">
        <f t="shared" si="18"/>
        <v>0.16300000000000003</v>
      </c>
      <c r="G150" s="99">
        <f t="shared" si="18"/>
        <v>0</v>
      </c>
      <c r="H150" s="99">
        <f t="shared" si="18"/>
        <v>0</v>
      </c>
      <c r="I150" s="99">
        <f t="shared" si="18"/>
        <v>0</v>
      </c>
      <c r="J150" s="99">
        <f t="shared" si="18"/>
        <v>0</v>
      </c>
      <c r="K150" s="99">
        <f t="shared" si="18"/>
        <v>0</v>
      </c>
      <c r="L150" s="99">
        <f t="shared" si="18"/>
        <v>0.78</v>
      </c>
      <c r="M150" s="99">
        <f t="shared" si="18"/>
        <v>1.3479999999999999</v>
      </c>
      <c r="N150" s="100">
        <f t="shared" si="18"/>
        <v>2</v>
      </c>
      <c r="O150" s="101">
        <f t="shared" si="18"/>
        <v>7.331999999999999</v>
      </c>
      <c r="P150" s="73"/>
      <c r="Q150" s="74"/>
      <c r="R150" s="75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7"/>
    </row>
    <row r="151" spans="1:31" s="78" customFormat="1" ht="18.75" customHeight="1" thickBot="1">
      <c r="A151" s="135" t="s">
        <v>79</v>
      </c>
      <c r="B151" s="130" t="s">
        <v>87</v>
      </c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2"/>
      <c r="P151" s="86"/>
      <c r="Q151" s="87"/>
      <c r="R151" s="8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</row>
    <row r="152" spans="1:31" s="78" customFormat="1" ht="18.75" customHeight="1">
      <c r="A152" s="128"/>
      <c r="B152" s="68" t="s">
        <v>57</v>
      </c>
      <c r="C152" s="17">
        <v>2.5</v>
      </c>
      <c r="D152" s="18">
        <v>2</v>
      </c>
      <c r="E152" s="18">
        <v>1.3</v>
      </c>
      <c r="F152" s="18">
        <v>0.5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0.5</v>
      </c>
      <c r="M152" s="18">
        <v>1</v>
      </c>
      <c r="N152" s="19">
        <v>1</v>
      </c>
      <c r="O152" s="97">
        <f>SUM(C152:N152)</f>
        <v>8.8</v>
      </c>
      <c r="P152" s="73"/>
      <c r="Q152" s="74"/>
      <c r="R152" s="75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7"/>
    </row>
    <row r="153" spans="1:31" s="78" customFormat="1" ht="18.75" customHeight="1">
      <c r="A153" s="128"/>
      <c r="B153" s="68" t="s">
        <v>58</v>
      </c>
      <c r="C153" s="102">
        <v>-0.502</v>
      </c>
      <c r="D153" s="94">
        <v>-0.612</v>
      </c>
      <c r="E153" s="94">
        <v>-0.003</v>
      </c>
      <c r="F153" s="94">
        <v>-0.232</v>
      </c>
      <c r="G153" s="94">
        <v>0</v>
      </c>
      <c r="H153" s="94">
        <v>0</v>
      </c>
      <c r="I153" s="94">
        <v>0</v>
      </c>
      <c r="J153" s="94">
        <v>0</v>
      </c>
      <c r="K153" s="94">
        <v>0</v>
      </c>
      <c r="L153" s="94">
        <v>0.239</v>
      </c>
      <c r="M153" s="94">
        <v>0.493</v>
      </c>
      <c r="N153" s="98">
        <v>0</v>
      </c>
      <c r="O153" s="95">
        <f>SUM(C153:N153)</f>
        <v>-0.6169999999999999</v>
      </c>
      <c r="P153" s="73"/>
      <c r="Q153" s="74"/>
      <c r="R153" s="75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7"/>
    </row>
    <row r="154" spans="1:31" s="78" customFormat="1" ht="38.25" customHeight="1" thickBot="1">
      <c r="A154" s="129"/>
      <c r="B154" s="81" t="s">
        <v>59</v>
      </c>
      <c r="C154" s="96">
        <f aca="true" t="shared" si="19" ref="C154:O154">C152+C153</f>
        <v>1.998</v>
      </c>
      <c r="D154" s="99">
        <f t="shared" si="19"/>
        <v>1.388</v>
      </c>
      <c r="E154" s="99">
        <f t="shared" si="19"/>
        <v>1.2970000000000002</v>
      </c>
      <c r="F154" s="99">
        <f t="shared" si="19"/>
        <v>0.268</v>
      </c>
      <c r="G154" s="99">
        <f t="shared" si="19"/>
        <v>0</v>
      </c>
      <c r="H154" s="99">
        <f t="shared" si="19"/>
        <v>0</v>
      </c>
      <c r="I154" s="99">
        <f t="shared" si="19"/>
        <v>0</v>
      </c>
      <c r="J154" s="99">
        <f t="shared" si="19"/>
        <v>0</v>
      </c>
      <c r="K154" s="99">
        <f t="shared" si="19"/>
        <v>0</v>
      </c>
      <c r="L154" s="99">
        <f t="shared" si="19"/>
        <v>0.739</v>
      </c>
      <c r="M154" s="99">
        <f t="shared" si="19"/>
        <v>1.4929999999999999</v>
      </c>
      <c r="N154" s="100">
        <f t="shared" si="19"/>
        <v>1</v>
      </c>
      <c r="O154" s="101">
        <f t="shared" si="19"/>
        <v>8.183000000000002</v>
      </c>
      <c r="P154" s="73"/>
      <c r="Q154" s="74"/>
      <c r="R154" s="75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7"/>
    </row>
    <row r="155" spans="1:31" s="78" customFormat="1" ht="19.5" customHeight="1" thickBot="1">
      <c r="A155" s="135" t="s">
        <v>80</v>
      </c>
      <c r="B155" s="130" t="s">
        <v>83</v>
      </c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2"/>
      <c r="P155" s="91"/>
      <c r="Q155" s="74"/>
      <c r="R155" s="75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7"/>
    </row>
    <row r="156" spans="1:31" s="93" customFormat="1" ht="21" customHeight="1">
      <c r="A156" s="128"/>
      <c r="B156" s="68" t="s">
        <v>57</v>
      </c>
      <c r="C156" s="17">
        <v>2.5</v>
      </c>
      <c r="D156" s="18">
        <v>2</v>
      </c>
      <c r="E156" s="18">
        <v>1.5</v>
      </c>
      <c r="F156" s="18">
        <v>1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1</v>
      </c>
      <c r="M156" s="18">
        <v>1</v>
      </c>
      <c r="N156" s="19">
        <v>1</v>
      </c>
      <c r="O156" s="97">
        <f>SUM(C156:N156)</f>
        <v>10</v>
      </c>
      <c r="P156" s="91"/>
      <c r="Q156" s="87"/>
      <c r="R156" s="92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</row>
    <row r="157" spans="1:31" s="25" customFormat="1" ht="21.75" customHeight="1">
      <c r="A157" s="128"/>
      <c r="B157" s="68" t="s">
        <v>58</v>
      </c>
      <c r="C157" s="102">
        <v>-0.485</v>
      </c>
      <c r="D157" s="94">
        <v>-0.734</v>
      </c>
      <c r="E157" s="94">
        <v>0.005</v>
      </c>
      <c r="F157" s="94">
        <v>-0.388</v>
      </c>
      <c r="G157" s="94">
        <v>0</v>
      </c>
      <c r="H157" s="94">
        <v>0</v>
      </c>
      <c r="I157" s="94">
        <v>0</v>
      </c>
      <c r="J157" s="94">
        <v>0</v>
      </c>
      <c r="K157" s="94">
        <v>0</v>
      </c>
      <c r="L157" s="94">
        <v>-0.499</v>
      </c>
      <c r="M157" s="94">
        <v>0.856</v>
      </c>
      <c r="N157" s="98">
        <v>0</v>
      </c>
      <c r="O157" s="95">
        <f>SUM(C157:N157)</f>
        <v>-1.245</v>
      </c>
      <c r="P157" s="20"/>
      <c r="Q157" s="21"/>
      <c r="R157" s="60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</row>
    <row r="158" spans="1:31" s="25" customFormat="1" ht="38.25" customHeight="1" thickBot="1">
      <c r="A158" s="129"/>
      <c r="B158" s="81" t="s">
        <v>59</v>
      </c>
      <c r="C158" s="96">
        <f aca="true" t="shared" si="20" ref="C158:O158">C156+C157</f>
        <v>2.015</v>
      </c>
      <c r="D158" s="99">
        <f t="shared" si="20"/>
        <v>1.266</v>
      </c>
      <c r="E158" s="99">
        <f t="shared" si="20"/>
        <v>1.505</v>
      </c>
      <c r="F158" s="99">
        <f t="shared" si="20"/>
        <v>0.612</v>
      </c>
      <c r="G158" s="99">
        <f t="shared" si="20"/>
        <v>0</v>
      </c>
      <c r="H158" s="99">
        <f t="shared" si="20"/>
        <v>0</v>
      </c>
      <c r="I158" s="99">
        <f t="shared" si="20"/>
        <v>0</v>
      </c>
      <c r="J158" s="99">
        <f t="shared" si="20"/>
        <v>0</v>
      </c>
      <c r="K158" s="99">
        <f t="shared" si="20"/>
        <v>0</v>
      </c>
      <c r="L158" s="99">
        <f t="shared" si="20"/>
        <v>0.501</v>
      </c>
      <c r="M158" s="99">
        <f t="shared" si="20"/>
        <v>1.8559999999999999</v>
      </c>
      <c r="N158" s="100">
        <f t="shared" si="20"/>
        <v>1</v>
      </c>
      <c r="O158" s="101">
        <f t="shared" si="20"/>
        <v>8.754999999999999</v>
      </c>
      <c r="P158" s="20"/>
      <c r="Q158" s="21"/>
      <c r="R158" s="60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</row>
    <row r="159" spans="1:31" s="25" customFormat="1" ht="19.5" thickBot="1">
      <c r="A159" s="135" t="s">
        <v>81</v>
      </c>
      <c r="B159" s="130" t="s">
        <v>84</v>
      </c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2"/>
      <c r="P159" s="20"/>
      <c r="Q159" s="21"/>
      <c r="R159" s="60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</row>
    <row r="160" spans="1:31" s="25" customFormat="1" ht="18.75">
      <c r="A160" s="128"/>
      <c r="B160" s="68" t="s">
        <v>57</v>
      </c>
      <c r="C160" s="17">
        <v>0.9</v>
      </c>
      <c r="D160" s="18">
        <v>0.7</v>
      </c>
      <c r="E160" s="18">
        <v>0.7</v>
      </c>
      <c r="F160" s="18">
        <v>0.5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0.4</v>
      </c>
      <c r="M160" s="18">
        <v>0.4</v>
      </c>
      <c r="N160" s="19">
        <v>0.4</v>
      </c>
      <c r="O160" s="97">
        <f>SUM(C160:N160)</f>
        <v>3.9999999999999996</v>
      </c>
      <c r="P160" s="20"/>
      <c r="Q160" s="21"/>
      <c r="R160" s="60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</row>
    <row r="161" spans="1:31" s="25" customFormat="1" ht="18.75">
      <c r="A161" s="128"/>
      <c r="B161" s="68" t="s">
        <v>58</v>
      </c>
      <c r="C161" s="102">
        <v>-0.433</v>
      </c>
      <c r="D161" s="94">
        <v>0.02</v>
      </c>
      <c r="E161" s="94">
        <v>-0.174</v>
      </c>
      <c r="F161" s="94">
        <v>-0.215</v>
      </c>
      <c r="G161" s="94">
        <v>0</v>
      </c>
      <c r="H161" s="94">
        <v>0</v>
      </c>
      <c r="I161" s="94">
        <v>0</v>
      </c>
      <c r="J161" s="94">
        <v>0</v>
      </c>
      <c r="K161" s="94">
        <v>0</v>
      </c>
      <c r="L161" s="94">
        <v>-0.342</v>
      </c>
      <c r="M161" s="94">
        <v>0.307</v>
      </c>
      <c r="N161" s="98">
        <v>0</v>
      </c>
      <c r="O161" s="95">
        <f>SUM(C161:N161)</f>
        <v>-0.837</v>
      </c>
      <c r="P161" s="20"/>
      <c r="Q161" s="21"/>
      <c r="R161" s="60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</row>
    <row r="162" spans="1:31" s="25" customFormat="1" ht="38.25" customHeight="1" thickBot="1">
      <c r="A162" s="129"/>
      <c r="B162" s="81" t="s">
        <v>59</v>
      </c>
      <c r="C162" s="96">
        <f aca="true" t="shared" si="21" ref="C162:O162">C160+C161</f>
        <v>0.467</v>
      </c>
      <c r="D162" s="99">
        <f t="shared" si="21"/>
        <v>0.72</v>
      </c>
      <c r="E162" s="99">
        <f t="shared" si="21"/>
        <v>0.526</v>
      </c>
      <c r="F162" s="99">
        <f t="shared" si="21"/>
        <v>0.28500000000000003</v>
      </c>
      <c r="G162" s="99">
        <f t="shared" si="21"/>
        <v>0</v>
      </c>
      <c r="H162" s="99">
        <f t="shared" si="21"/>
        <v>0</v>
      </c>
      <c r="I162" s="99">
        <f t="shared" si="21"/>
        <v>0</v>
      </c>
      <c r="J162" s="99">
        <f t="shared" si="21"/>
        <v>0</v>
      </c>
      <c r="K162" s="99">
        <f t="shared" si="21"/>
        <v>0</v>
      </c>
      <c r="L162" s="99">
        <f t="shared" si="21"/>
        <v>0.057999999999999996</v>
      </c>
      <c r="M162" s="99">
        <f t="shared" si="21"/>
        <v>0.7070000000000001</v>
      </c>
      <c r="N162" s="100">
        <f t="shared" si="21"/>
        <v>0.4</v>
      </c>
      <c r="O162" s="101">
        <f t="shared" si="21"/>
        <v>3.1629999999999994</v>
      </c>
      <c r="P162" s="20"/>
      <c r="Q162" s="21"/>
      <c r="R162" s="60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</row>
    <row r="163" spans="1:31" s="25" customFormat="1" ht="19.5" thickBot="1">
      <c r="A163" s="135" t="s">
        <v>82</v>
      </c>
      <c r="B163" s="130" t="s">
        <v>85</v>
      </c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4"/>
      <c r="P163" s="20"/>
      <c r="Q163" s="21"/>
      <c r="R163" s="60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</row>
    <row r="164" spans="1:18" s="25" customFormat="1" ht="18.75">
      <c r="A164" s="128"/>
      <c r="B164" s="68" t="s">
        <v>57</v>
      </c>
      <c r="C164" s="17">
        <v>7.5</v>
      </c>
      <c r="D164" s="18">
        <v>7</v>
      </c>
      <c r="E164" s="18">
        <v>5</v>
      </c>
      <c r="F164" s="18">
        <v>2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2</v>
      </c>
      <c r="M164" s="18">
        <v>4.5</v>
      </c>
      <c r="N164" s="19">
        <v>5</v>
      </c>
      <c r="O164" s="97">
        <f>SUM(C164:N164)</f>
        <v>33</v>
      </c>
      <c r="P164" s="63"/>
      <c r="Q164" s="63"/>
      <c r="R164" s="64"/>
    </row>
    <row r="165" spans="1:18" s="103" customFormat="1" ht="19.5" customHeight="1">
      <c r="A165" s="128"/>
      <c r="B165" s="68" t="s">
        <v>58</v>
      </c>
      <c r="C165" s="102">
        <v>-2.958</v>
      </c>
      <c r="D165" s="94">
        <v>0.07</v>
      </c>
      <c r="E165" s="94">
        <v>0.905</v>
      </c>
      <c r="F165" s="94">
        <v>1.124</v>
      </c>
      <c r="G165" s="94">
        <v>0</v>
      </c>
      <c r="H165" s="94">
        <v>0</v>
      </c>
      <c r="I165" s="94">
        <v>0</v>
      </c>
      <c r="J165" s="94">
        <v>0</v>
      </c>
      <c r="K165" s="94">
        <v>0</v>
      </c>
      <c r="L165" s="94">
        <v>0.83</v>
      </c>
      <c r="M165" s="94">
        <v>0.139</v>
      </c>
      <c r="N165" s="98">
        <v>0</v>
      </c>
      <c r="O165" s="95">
        <f>SUM(C165:N165)</f>
        <v>0.10999999999999976</v>
      </c>
      <c r="P165" s="105"/>
      <c r="Q165" s="105"/>
      <c r="R165" s="106"/>
    </row>
    <row r="166" spans="1:15" ht="38.25" customHeight="1" thickBot="1">
      <c r="A166" s="129"/>
      <c r="B166" s="81" t="s">
        <v>59</v>
      </c>
      <c r="C166" s="96">
        <f aca="true" t="shared" si="22" ref="C166:O166">C164+C165</f>
        <v>4.542</v>
      </c>
      <c r="D166" s="99">
        <f t="shared" si="22"/>
        <v>7.07</v>
      </c>
      <c r="E166" s="99">
        <f t="shared" si="22"/>
        <v>5.905</v>
      </c>
      <c r="F166" s="99">
        <f t="shared" si="22"/>
        <v>3.124</v>
      </c>
      <c r="G166" s="99">
        <f t="shared" si="22"/>
        <v>0</v>
      </c>
      <c r="H166" s="99">
        <f t="shared" si="22"/>
        <v>0</v>
      </c>
      <c r="I166" s="99">
        <f t="shared" si="22"/>
        <v>0</v>
      </c>
      <c r="J166" s="99">
        <f t="shared" si="22"/>
        <v>0</v>
      </c>
      <c r="K166" s="99">
        <f t="shared" si="22"/>
        <v>0</v>
      </c>
      <c r="L166" s="99">
        <f t="shared" si="22"/>
        <v>2.83</v>
      </c>
      <c r="M166" s="99">
        <f t="shared" si="22"/>
        <v>4.639</v>
      </c>
      <c r="N166" s="100">
        <f t="shared" si="22"/>
        <v>5</v>
      </c>
      <c r="O166" s="101">
        <f t="shared" si="22"/>
        <v>33.11</v>
      </c>
    </row>
    <row r="167" spans="1:15" ht="19.5" thickBot="1">
      <c r="A167" s="135" t="s">
        <v>91</v>
      </c>
      <c r="B167" s="130" t="s">
        <v>86</v>
      </c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2"/>
    </row>
    <row r="168" spans="1:15" ht="18.75">
      <c r="A168" s="128"/>
      <c r="B168" s="68" t="s">
        <v>57</v>
      </c>
      <c r="C168" s="17">
        <v>3</v>
      </c>
      <c r="D168" s="18">
        <v>2</v>
      </c>
      <c r="E168" s="18">
        <v>2</v>
      </c>
      <c r="F168" s="18">
        <v>1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1</v>
      </c>
      <c r="M168" s="18">
        <v>1</v>
      </c>
      <c r="N168" s="19">
        <v>2</v>
      </c>
      <c r="O168" s="97">
        <f>SUM(C168:N168)</f>
        <v>12</v>
      </c>
    </row>
    <row r="169" spans="1:15" ht="18.75">
      <c r="A169" s="128"/>
      <c r="B169" s="68" t="s">
        <v>58</v>
      </c>
      <c r="C169" s="102">
        <v>-0.591</v>
      </c>
      <c r="D169" s="94">
        <v>0.431</v>
      </c>
      <c r="E169" s="94">
        <v>-0.015</v>
      </c>
      <c r="F169" s="94">
        <v>0.218</v>
      </c>
      <c r="G169" s="94">
        <v>0</v>
      </c>
      <c r="H169" s="94">
        <v>0</v>
      </c>
      <c r="I169" s="94">
        <v>0</v>
      </c>
      <c r="J169" s="94">
        <v>0</v>
      </c>
      <c r="K169" s="94">
        <v>0</v>
      </c>
      <c r="L169" s="94">
        <v>-0.574</v>
      </c>
      <c r="M169" s="94">
        <v>1.167</v>
      </c>
      <c r="N169" s="98">
        <v>0</v>
      </c>
      <c r="O169" s="95">
        <f>SUM(C169:N169)</f>
        <v>0.6360000000000001</v>
      </c>
    </row>
    <row r="170" spans="1:15" ht="38.25" customHeight="1" thickBot="1">
      <c r="A170" s="129"/>
      <c r="B170" s="81" t="s">
        <v>59</v>
      </c>
      <c r="C170" s="96">
        <f aca="true" t="shared" si="23" ref="C170:O170">C168+C169</f>
        <v>2.409</v>
      </c>
      <c r="D170" s="99">
        <f t="shared" si="23"/>
        <v>2.431</v>
      </c>
      <c r="E170" s="99">
        <f t="shared" si="23"/>
        <v>1.985</v>
      </c>
      <c r="F170" s="99">
        <f t="shared" si="23"/>
        <v>1.218</v>
      </c>
      <c r="G170" s="99">
        <f t="shared" si="23"/>
        <v>0</v>
      </c>
      <c r="H170" s="99">
        <f t="shared" si="23"/>
        <v>0</v>
      </c>
      <c r="I170" s="99">
        <f t="shared" si="23"/>
        <v>0</v>
      </c>
      <c r="J170" s="99">
        <f t="shared" si="23"/>
        <v>0</v>
      </c>
      <c r="K170" s="99">
        <f t="shared" si="23"/>
        <v>0</v>
      </c>
      <c r="L170" s="99">
        <f t="shared" si="23"/>
        <v>0.42600000000000005</v>
      </c>
      <c r="M170" s="99">
        <f t="shared" si="23"/>
        <v>2.167</v>
      </c>
      <c r="N170" s="100">
        <f t="shared" si="23"/>
        <v>2</v>
      </c>
      <c r="O170" s="101">
        <f t="shared" si="23"/>
        <v>12.636</v>
      </c>
    </row>
    <row r="171" spans="1:15" ht="19.5" thickBot="1">
      <c r="A171" s="135" t="s">
        <v>92</v>
      </c>
      <c r="B171" s="130" t="s">
        <v>88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2"/>
    </row>
    <row r="172" spans="1:15" ht="18.75">
      <c r="A172" s="128"/>
      <c r="B172" s="68" t="s">
        <v>57</v>
      </c>
      <c r="C172" s="17">
        <v>6</v>
      </c>
      <c r="D172" s="18">
        <v>5</v>
      </c>
      <c r="E172" s="18">
        <v>3</v>
      </c>
      <c r="F172" s="18">
        <v>1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1</v>
      </c>
      <c r="M172" s="18">
        <v>1</v>
      </c>
      <c r="N172" s="19">
        <v>4</v>
      </c>
      <c r="O172" s="97">
        <f>SUM(C172:N172)</f>
        <v>21</v>
      </c>
    </row>
    <row r="173" spans="1:15" ht="18.75">
      <c r="A173" s="128"/>
      <c r="B173" s="68" t="s">
        <v>58</v>
      </c>
      <c r="C173" s="102">
        <v>-1.703</v>
      </c>
      <c r="D173" s="94">
        <v>-1.716</v>
      </c>
      <c r="E173" s="94">
        <v>-0.203</v>
      </c>
      <c r="F173" s="94">
        <v>-0.223</v>
      </c>
      <c r="G173" s="94">
        <v>0</v>
      </c>
      <c r="H173" s="94">
        <v>0</v>
      </c>
      <c r="I173" s="94">
        <v>0</v>
      </c>
      <c r="J173" s="94">
        <v>0</v>
      </c>
      <c r="K173" s="94">
        <v>0</v>
      </c>
      <c r="L173" s="94">
        <v>0.155</v>
      </c>
      <c r="M173" s="94">
        <v>2.493</v>
      </c>
      <c r="N173" s="98">
        <v>0</v>
      </c>
      <c r="O173" s="95">
        <f>SUM(C173:N173)</f>
        <v>-1.197</v>
      </c>
    </row>
    <row r="174" spans="1:15" ht="38.25" customHeight="1" thickBot="1">
      <c r="A174" s="129"/>
      <c r="B174" s="81" t="s">
        <v>59</v>
      </c>
      <c r="C174" s="96">
        <f aca="true" t="shared" si="24" ref="C174:O174">C172+C173</f>
        <v>4.297</v>
      </c>
      <c r="D174" s="99">
        <f t="shared" si="24"/>
        <v>3.284</v>
      </c>
      <c r="E174" s="99">
        <f t="shared" si="24"/>
        <v>2.797</v>
      </c>
      <c r="F174" s="99">
        <f t="shared" si="24"/>
        <v>0.777</v>
      </c>
      <c r="G174" s="99">
        <f t="shared" si="24"/>
        <v>0</v>
      </c>
      <c r="H174" s="99">
        <f t="shared" si="24"/>
        <v>0</v>
      </c>
      <c r="I174" s="99">
        <f t="shared" si="24"/>
        <v>0</v>
      </c>
      <c r="J174" s="99">
        <f t="shared" si="24"/>
        <v>0</v>
      </c>
      <c r="K174" s="99">
        <f t="shared" si="24"/>
        <v>0</v>
      </c>
      <c r="L174" s="99">
        <f t="shared" si="24"/>
        <v>1.155</v>
      </c>
      <c r="M174" s="99">
        <f t="shared" si="24"/>
        <v>3.493</v>
      </c>
      <c r="N174" s="100">
        <f t="shared" si="24"/>
        <v>4</v>
      </c>
      <c r="O174" s="101">
        <f t="shared" si="24"/>
        <v>19.803</v>
      </c>
    </row>
    <row r="175" spans="1:15" ht="19.5" thickBot="1">
      <c r="A175" s="113"/>
      <c r="B175" s="90" t="s">
        <v>60</v>
      </c>
      <c r="C175" s="108">
        <v>348.802</v>
      </c>
      <c r="D175" s="108">
        <v>295.781</v>
      </c>
      <c r="E175" s="108">
        <v>209.423</v>
      </c>
      <c r="F175" s="108">
        <v>134.647</v>
      </c>
      <c r="G175" s="108">
        <v>5.401</v>
      </c>
      <c r="H175" s="108">
        <v>4.901</v>
      </c>
      <c r="I175" s="108">
        <v>4.201</v>
      </c>
      <c r="J175" s="108">
        <v>4.136</v>
      </c>
      <c r="K175" s="108">
        <v>5.601</v>
      </c>
      <c r="L175" s="108">
        <v>125.094</v>
      </c>
      <c r="M175" s="108">
        <v>243.763</v>
      </c>
      <c r="N175" s="108">
        <v>311.326</v>
      </c>
      <c r="O175" s="109">
        <f>SUM(C175:N175)</f>
        <v>1693.0759999999998</v>
      </c>
    </row>
    <row r="176" spans="1:15" ht="19.5" thickBot="1">
      <c r="A176" s="9"/>
      <c r="B176" s="90" t="s">
        <v>61</v>
      </c>
      <c r="C176" s="96">
        <f>C100+C104+C112+C116+C120+C132+C145+C149+C153+C157+C161+C165+C169+C173+C124+C128+C108+C51+C55</f>
        <v>-41.869000000000014</v>
      </c>
      <c r="D176" s="96">
        <f aca="true" t="shared" si="25" ref="D176:N176">D100+D104+D112+D116+D120+D132+D145+D149+D153+D157+D161+D165+D169+D173+D124+D128+D108+D51+D55</f>
        <v>-5.522999999999997</v>
      </c>
      <c r="E176" s="96">
        <f t="shared" si="25"/>
        <v>15.184</v>
      </c>
      <c r="F176" s="96">
        <f t="shared" si="25"/>
        <v>1.2210000000000012</v>
      </c>
      <c r="G176" s="96">
        <f t="shared" si="25"/>
        <v>-0.07700000000000001</v>
      </c>
      <c r="H176" s="96">
        <f t="shared" si="25"/>
        <v>0.424</v>
      </c>
      <c r="I176" s="96">
        <f t="shared" si="25"/>
        <v>-0.452</v>
      </c>
      <c r="J176" s="96">
        <f t="shared" si="25"/>
        <v>0.159</v>
      </c>
      <c r="K176" s="96">
        <f t="shared" si="25"/>
        <v>0.633</v>
      </c>
      <c r="L176" s="96">
        <f t="shared" si="25"/>
        <v>-1.2610000000000001</v>
      </c>
      <c r="M176" s="96">
        <f t="shared" si="25"/>
        <v>23.243000000000002</v>
      </c>
      <c r="N176" s="96">
        <f t="shared" si="25"/>
        <v>10.900999999999998</v>
      </c>
      <c r="O176" s="109">
        <f>SUM(C176:N176)</f>
        <v>2.5829999999999824</v>
      </c>
    </row>
    <row r="177" spans="1:15" ht="19.5" thickBot="1">
      <c r="A177" s="114"/>
      <c r="B177" s="107" t="s">
        <v>55</v>
      </c>
      <c r="C177" s="110">
        <f>C175+C176</f>
        <v>306.933</v>
      </c>
      <c r="D177" s="110">
        <f aca="true" t="shared" si="26" ref="D177:N177">D175+D176</f>
        <v>290.258</v>
      </c>
      <c r="E177" s="110">
        <f t="shared" si="26"/>
        <v>224.607</v>
      </c>
      <c r="F177" s="110">
        <f t="shared" si="26"/>
        <v>135.868</v>
      </c>
      <c r="G177" s="110">
        <f t="shared" si="26"/>
        <v>5.324</v>
      </c>
      <c r="H177" s="110">
        <f t="shared" si="26"/>
        <v>5.325</v>
      </c>
      <c r="I177" s="110">
        <f t="shared" si="26"/>
        <v>3.7489999999999997</v>
      </c>
      <c r="J177" s="110">
        <f t="shared" si="26"/>
        <v>4.295</v>
      </c>
      <c r="K177" s="110">
        <f t="shared" si="26"/>
        <v>6.234</v>
      </c>
      <c r="L177" s="110">
        <f t="shared" si="26"/>
        <v>123.833</v>
      </c>
      <c r="M177" s="110">
        <f t="shared" si="26"/>
        <v>267.00600000000003</v>
      </c>
      <c r="N177" s="110">
        <f t="shared" si="26"/>
        <v>322.22700000000003</v>
      </c>
      <c r="O177" s="110">
        <f>O175+O176</f>
        <v>1695.6589999999999</v>
      </c>
    </row>
    <row r="178" spans="1:15" ht="15.75">
      <c r="A178" s="115"/>
      <c r="B178" s="62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</row>
    <row r="179" spans="1:15" ht="15.75">
      <c r="A179" s="115"/>
      <c r="B179" s="60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</row>
    <row r="180" spans="1:15" ht="15.75">
      <c r="A180" s="116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63"/>
    </row>
    <row r="181" spans="2:15" ht="42.75" customHeight="1">
      <c r="B181" s="143" t="s">
        <v>89</v>
      </c>
      <c r="C181" s="143"/>
      <c r="D181" s="143"/>
      <c r="E181" s="104"/>
      <c r="F181" s="104"/>
      <c r="G181" s="104"/>
      <c r="H181" s="104"/>
      <c r="I181" s="104"/>
      <c r="J181" s="144" t="s">
        <v>90</v>
      </c>
      <c r="K181" s="144"/>
      <c r="L181" s="104"/>
      <c r="M181" s="104"/>
      <c r="N181" s="104"/>
      <c r="O181" s="105"/>
    </row>
    <row r="184" spans="2:14" ht="15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</row>
    <row r="185" spans="2:14" ht="15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</row>
    <row r="186" spans="2:14" ht="15.75">
      <c r="B186" s="66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2:14" ht="15.75">
      <c r="B187" s="66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2:14" ht="15.75">
      <c r="B188" s="66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2:14" ht="15.75">
      <c r="B189" s="6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2:14" ht="15.75">
      <c r="B190" s="6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2:14" ht="15.75">
      <c r="B191" s="6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2:14" ht="15.75">
      <c r="B192" s="6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2:14" ht="15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</row>
    <row r="194" spans="2:14" ht="15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</row>
    <row r="195" spans="2:14" ht="15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</row>
    <row r="196" spans="2:14" ht="15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</row>
    <row r="197" spans="2:14" ht="15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</row>
    <row r="198" spans="2:14" ht="15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</row>
  </sheetData>
  <sheetProtection/>
  <mergeCells count="49">
    <mergeCell ref="A163:A166"/>
    <mergeCell ref="A167:A170"/>
    <mergeCell ref="A171:A174"/>
    <mergeCell ref="A57:A101"/>
    <mergeCell ref="A130:A133"/>
    <mergeCell ref="A143:A146"/>
    <mergeCell ref="A147:A150"/>
    <mergeCell ref="A114:A117"/>
    <mergeCell ref="A122:A125"/>
    <mergeCell ref="L1:O1"/>
    <mergeCell ref="L2:O2"/>
    <mergeCell ref="L3:O3"/>
    <mergeCell ref="A102:A105"/>
    <mergeCell ref="B102:O102"/>
    <mergeCell ref="A8:A52"/>
    <mergeCell ref="B8:O8"/>
    <mergeCell ref="A53:A56"/>
    <mergeCell ref="B53:O53"/>
    <mergeCell ref="A5:O5"/>
    <mergeCell ref="B139:O139"/>
    <mergeCell ref="B138:O138"/>
    <mergeCell ref="A126:A129"/>
    <mergeCell ref="B126:O126"/>
    <mergeCell ref="B181:D181"/>
    <mergeCell ref="J181:K181"/>
    <mergeCell ref="B130:O130"/>
    <mergeCell ref="A139:A142"/>
    <mergeCell ref="A151:A154"/>
    <mergeCell ref="A155:A158"/>
    <mergeCell ref="B114:O114"/>
    <mergeCell ref="A118:A121"/>
    <mergeCell ref="B118:O118"/>
    <mergeCell ref="B143:O143"/>
    <mergeCell ref="A159:A162"/>
    <mergeCell ref="B57:O57"/>
    <mergeCell ref="A134:A137"/>
    <mergeCell ref="B134:O134"/>
    <mergeCell ref="A110:A113"/>
    <mergeCell ref="B110:O110"/>
    <mergeCell ref="B122:O122"/>
    <mergeCell ref="A106:A109"/>
    <mergeCell ref="B106:O106"/>
    <mergeCell ref="B171:O171"/>
    <mergeCell ref="B163:O163"/>
    <mergeCell ref="B167:O167"/>
    <mergeCell ref="B155:O155"/>
    <mergeCell ref="B159:O159"/>
    <mergeCell ref="B147:O147"/>
    <mergeCell ref="B151:O151"/>
  </mergeCells>
  <printOptions horizontalCentered="1"/>
  <pageMargins left="0.7874015748031497" right="0.6299212598425197" top="1" bottom="0.31496062992125984" header="0.1968503937007874" footer="0.2362204724409449"/>
  <pageSetup fitToHeight="3" horizontalDpi="600" verticalDpi="600" orientation="landscape" paperSize="9" scale="58" r:id="rId1"/>
  <rowBreaks count="2" manualBreakCount="2">
    <brk id="113" max="14" man="1"/>
    <brk id="1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Шуліпа Ольга Василівна</cp:lastModifiedBy>
  <cp:lastPrinted>2017-01-31T15:47:18Z</cp:lastPrinted>
  <dcterms:created xsi:type="dcterms:W3CDTF">2016-05-20T11:46:14Z</dcterms:created>
  <dcterms:modified xsi:type="dcterms:W3CDTF">2017-02-01T13:19:40Z</dcterms:modified>
  <cp:category/>
  <cp:version/>
  <cp:contentType/>
  <cp:contentStatus/>
</cp:coreProperties>
</file>