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old\Рішення ВК\Січень 2017\"/>
    </mc:Choice>
  </mc:AlternateContent>
  <bookViews>
    <workbookView xWindow="120" yWindow="120" windowWidth="9720" windowHeight="7320" firstSheet="1" activeTab="1"/>
  </bookViews>
  <sheets>
    <sheet name="додаток 4" sheetId="1" r:id="rId1"/>
    <sheet name="нова редакція" sheetId="3" r:id="rId2"/>
  </sheets>
  <definedNames>
    <definedName name="_xlnm.Print_Area" localSheetId="1">'нова редакція'!$A$1:$AM$63</definedName>
  </definedNames>
  <calcPr calcId="162913"/>
</workbook>
</file>

<file path=xl/calcChain.xml><?xml version="1.0" encoding="utf-8"?>
<calcChain xmlns="http://schemas.openxmlformats.org/spreadsheetml/2006/main">
  <c r="G14" i="3" l="1"/>
  <c r="F14" i="3"/>
  <c r="E14" i="3"/>
  <c r="D14" i="3"/>
  <c r="C14" i="3"/>
  <c r="B14" i="3"/>
  <c r="N18" i="3"/>
  <c r="N19" i="3" l="1"/>
  <c r="D20" i="3" l="1"/>
  <c r="F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N16" i="3"/>
  <c r="N15" i="3"/>
  <c r="C28" i="3"/>
  <c r="D28" i="3"/>
  <c r="E28" i="3"/>
  <c r="F28" i="3"/>
  <c r="G28" i="3"/>
  <c r="H28" i="3"/>
  <c r="I28" i="3"/>
  <c r="J28" i="3"/>
  <c r="K28" i="3"/>
  <c r="L28" i="3"/>
  <c r="M28" i="3"/>
  <c r="B28" i="3"/>
  <c r="D61" i="3"/>
  <c r="E61" i="3"/>
  <c r="F61" i="3"/>
  <c r="G13" i="3"/>
  <c r="H14" i="3"/>
  <c r="I14" i="3"/>
  <c r="I13" i="3" s="1"/>
  <c r="J14" i="3"/>
  <c r="J61" i="3" s="1"/>
  <c r="K14" i="3"/>
  <c r="K61" i="3" s="1"/>
  <c r="L14" i="3"/>
  <c r="M14" i="3"/>
  <c r="M61" i="3" s="1"/>
  <c r="F24" i="3"/>
  <c r="C24" i="3"/>
  <c r="C20" i="3" s="1"/>
  <c r="D24" i="3"/>
  <c r="E24" i="3"/>
  <c r="E20" i="3" s="1"/>
  <c r="G24" i="3"/>
  <c r="G20" i="3" s="1"/>
  <c r="H24" i="3"/>
  <c r="H20" i="3" s="1"/>
  <c r="I24" i="3"/>
  <c r="I20" i="3" s="1"/>
  <c r="J24" i="3"/>
  <c r="K24" i="3"/>
  <c r="K20" i="3" s="1"/>
  <c r="L24" i="3"/>
  <c r="L20" i="3" s="1"/>
  <c r="M24" i="3"/>
  <c r="M20" i="3" s="1"/>
  <c r="B24" i="3"/>
  <c r="B20" i="3" s="1"/>
  <c r="N26" i="3"/>
  <c r="N25" i="3"/>
  <c r="N23" i="3"/>
  <c r="N22" i="3"/>
  <c r="N21" i="3"/>
  <c r="B17" i="3"/>
  <c r="C17" i="3"/>
  <c r="D17" i="3"/>
  <c r="E17" i="3"/>
  <c r="F17" i="3"/>
  <c r="F62" i="3" s="1"/>
  <c r="G17" i="3"/>
  <c r="H17" i="3"/>
  <c r="I17" i="3"/>
  <c r="J17" i="3"/>
  <c r="K17" i="3"/>
  <c r="K62" i="3" s="1"/>
  <c r="L17" i="3"/>
  <c r="M17" i="3"/>
  <c r="M62" i="3" s="1"/>
  <c r="N17" i="3"/>
  <c r="B27" i="3"/>
  <c r="C27" i="3"/>
  <c r="D27" i="3"/>
  <c r="E27" i="3"/>
  <c r="F27" i="3"/>
  <c r="G27" i="3"/>
  <c r="H27" i="3"/>
  <c r="I27" i="3"/>
  <c r="J27" i="3"/>
  <c r="K27" i="3"/>
  <c r="L27" i="3"/>
  <c r="M27" i="3"/>
  <c r="AK27" i="3"/>
  <c r="AM27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B61" i="3"/>
  <c r="C61" i="3"/>
  <c r="I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G62" i="3"/>
  <c r="I62" i="3"/>
  <c r="B17" i="1"/>
  <c r="B62" i="1" s="1"/>
  <c r="C17" i="1"/>
  <c r="C62" i="1" s="1"/>
  <c r="D17" i="1"/>
  <c r="D62" i="1" s="1"/>
  <c r="E17" i="1"/>
  <c r="E62" i="1" s="1"/>
  <c r="F17" i="1"/>
  <c r="F62" i="1" s="1"/>
  <c r="G17" i="1"/>
  <c r="G62" i="1" s="1"/>
  <c r="H17" i="1"/>
  <c r="H62" i="1" s="1"/>
  <c r="I17" i="1"/>
  <c r="I62" i="1" s="1"/>
  <c r="J17" i="1"/>
  <c r="J62" i="1" s="1"/>
  <c r="K17" i="1"/>
  <c r="K62" i="1" s="1"/>
  <c r="L17" i="1"/>
  <c r="L62" i="1" s="1"/>
  <c r="M17" i="1"/>
  <c r="M62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B61" i="1"/>
  <c r="C61" i="1"/>
  <c r="D14" i="1"/>
  <c r="D61" i="1" s="1"/>
  <c r="E14" i="1"/>
  <c r="E61" i="1" s="1"/>
  <c r="F14" i="1"/>
  <c r="F61" i="1" s="1"/>
  <c r="G14" i="1"/>
  <c r="G61" i="1" s="1"/>
  <c r="H14" i="1"/>
  <c r="H61" i="1" s="1"/>
  <c r="I14" i="1"/>
  <c r="I61" i="1" s="1"/>
  <c r="J14" i="1"/>
  <c r="J61" i="1" s="1"/>
  <c r="K14" i="1"/>
  <c r="K61" i="1" s="1"/>
  <c r="L14" i="1"/>
  <c r="L61" i="1" s="1"/>
  <c r="M14" i="1"/>
  <c r="M61" i="1" s="1"/>
  <c r="B27" i="1"/>
  <c r="C27" i="1"/>
  <c r="D27" i="1"/>
  <c r="E13" i="1"/>
  <c r="E27" i="1"/>
  <c r="E60" i="1"/>
  <c r="F27" i="1"/>
  <c r="G13" i="1"/>
  <c r="G27" i="1"/>
  <c r="G60" i="1"/>
  <c r="H27" i="1"/>
  <c r="I13" i="1"/>
  <c r="I60" i="1" s="1"/>
  <c r="I27" i="1"/>
  <c r="J27" i="1"/>
  <c r="K27" i="1"/>
  <c r="L27" i="1"/>
  <c r="M27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AM27" i="1"/>
  <c r="AK27" i="1"/>
  <c r="N26" i="1"/>
  <c r="N25" i="1"/>
  <c r="N24" i="1"/>
  <c r="N23" i="1"/>
  <c r="N22" i="1"/>
  <c r="N21" i="1"/>
  <c r="N20" i="1"/>
  <c r="N19" i="1"/>
  <c r="N17" i="1" s="1"/>
  <c r="N18" i="1"/>
  <c r="N16" i="1"/>
  <c r="N15" i="1"/>
  <c r="N27" i="1" l="1"/>
  <c r="AJ27" i="1" s="1"/>
  <c r="J62" i="3"/>
  <c r="J20" i="3"/>
  <c r="M13" i="1"/>
  <c r="M60" i="1" s="1"/>
  <c r="K13" i="1"/>
  <c r="K60" i="1" s="1"/>
  <c r="C13" i="1"/>
  <c r="C60" i="1" s="1"/>
  <c r="E62" i="3"/>
  <c r="H61" i="3"/>
  <c r="N14" i="3"/>
  <c r="N61" i="3"/>
  <c r="L61" i="3"/>
  <c r="F60" i="3"/>
  <c r="I60" i="3"/>
  <c r="M60" i="3"/>
  <c r="K60" i="3"/>
  <c r="J60" i="3"/>
  <c r="E60" i="3"/>
  <c r="B13" i="3"/>
  <c r="G61" i="3"/>
  <c r="G60" i="3" s="1"/>
  <c r="C13" i="3"/>
  <c r="N28" i="3"/>
  <c r="N27" i="3"/>
  <c r="AJ27" i="3" s="1"/>
  <c r="F13" i="3"/>
  <c r="M13" i="3"/>
  <c r="C62" i="3"/>
  <c r="C60" i="3" s="1"/>
  <c r="E13" i="3"/>
  <c r="D62" i="3"/>
  <c r="K13" i="3"/>
  <c r="L62" i="3"/>
  <c r="L60" i="3" s="1"/>
  <c r="H62" i="3"/>
  <c r="H60" i="3" s="1"/>
  <c r="N24" i="3"/>
  <c r="N20" i="3" s="1"/>
  <c r="N62" i="1"/>
  <c r="N61" i="1"/>
  <c r="L13" i="3"/>
  <c r="J13" i="3"/>
  <c r="H13" i="3"/>
  <c r="D13" i="3"/>
  <c r="N14" i="1"/>
  <c r="L13" i="1"/>
  <c r="L60" i="1" s="1"/>
  <c r="J13" i="1"/>
  <c r="J60" i="1" s="1"/>
  <c r="H13" i="1"/>
  <c r="H60" i="1" s="1"/>
  <c r="F13" i="1"/>
  <c r="F60" i="1" s="1"/>
  <c r="D13" i="1"/>
  <c r="D60" i="1" s="1"/>
  <c r="B13" i="1"/>
  <c r="B62" i="3"/>
  <c r="D60" i="3" l="1"/>
  <c r="N62" i="3"/>
  <c r="N13" i="3"/>
  <c r="B60" i="3"/>
  <c r="N60" i="3" s="1"/>
  <c r="B60" i="1"/>
  <c r="N60" i="1" s="1"/>
  <c r="N13" i="1"/>
</calcChain>
</file>

<file path=xl/sharedStrings.xml><?xml version="1.0" encoding="utf-8"?>
<sst xmlns="http://schemas.openxmlformats.org/spreadsheetml/2006/main" count="86" uniqueCount="34">
  <si>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</si>
  <si>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</si>
  <si>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</si>
  <si>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</si>
  <si>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</si>
  <si>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</si>
  <si>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</si>
  <si>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</si>
  <si>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</si>
  <si>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</si>
  <si>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</si>
  <si>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</si>
  <si>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</si>
  <si>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</si>
  <si>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</si>
  <si>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</si>
  <si>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</si>
  <si>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</si>
  <si>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</si>
  <si>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</si>
  <si>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</si>
  <si>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</si>
  <si>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</si>
  <si>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</si>
  <si>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</si>
  <si>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</si>
  <si>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</si>
  <si>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</si>
  <si>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</si>
  <si>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</si>
  <si>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</si>
  <si>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</si>
  <si>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</si>
  <si>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 споживання  природного газу  по  професійно-технічних закладах на 2017 рік (м3)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</si>
</sst>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5" fillId="3" borderId="2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166" fontId="6" fillId="3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A13" workbookViewId="0">
      <selection activeCell="B19" sqref="B19:M19"/>
    </sheetView>
  </sheetViews>
  <sheetFormatPr defaultRowHeight="12" x14ac:dyDescent="0.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 x14ac:dyDescent="0.2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41" s="5" customFormat="1" ht="16.5" customHeight="1" x14ac:dyDescent="0.2">
      <c r="A9" s="91" t="s">
        <v>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41" s="5" customFormat="1" ht="16.5" customHeight="1" x14ac:dyDescent="0.2">
      <c r="A10" s="6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6"/>
      <c r="N10" s="6"/>
    </row>
    <row r="11" spans="1:41" s="5" customFormat="1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2"/>
      <c r="N11" s="92"/>
    </row>
    <row r="12" spans="1:41" s="5" customFormat="1" ht="47.25" customHeight="1" x14ac:dyDescent="0.2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 x14ac:dyDescent="0.2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 x14ac:dyDescent="0.2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 x14ac:dyDescent="0.2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 x14ac:dyDescent="0.2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 x14ac:dyDescent="0.2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 x14ac:dyDescent="0.2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 x14ac:dyDescent="0.2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 x14ac:dyDescent="0.2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 x14ac:dyDescent="0.2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 x14ac:dyDescent="0.2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 x14ac:dyDescent="0.2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 x14ac:dyDescent="0.2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 x14ac:dyDescent="0.2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 x14ac:dyDescent="0.2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 x14ac:dyDescent="0.2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 x14ac:dyDescent="0.2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 x14ac:dyDescent="0.2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 x14ac:dyDescent="0.2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 x14ac:dyDescent="0.2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 x14ac:dyDescent="0.2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 x14ac:dyDescent="0.2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 x14ac:dyDescent="0.2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 x14ac:dyDescent="0.2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 x14ac:dyDescent="0.2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 x14ac:dyDescent="0.2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 x14ac:dyDescent="0.2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 x14ac:dyDescent="0.2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 x14ac:dyDescent="0.2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 x14ac:dyDescent="0.2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 x14ac:dyDescent="0.2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 x14ac:dyDescent="0.2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 x14ac:dyDescent="0.2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 x14ac:dyDescent="0.2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 x14ac:dyDescent="0.2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 x14ac:dyDescent="0.2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 x14ac:dyDescent="0.2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 x14ac:dyDescent="0.2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 x14ac:dyDescent="0.2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 x14ac:dyDescent="0.2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 x14ac:dyDescent="0.2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 x14ac:dyDescent="0.2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 x14ac:dyDescent="0.2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 x14ac:dyDescent="0.2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 x14ac:dyDescent="0.2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 x14ac:dyDescent="0.2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 x14ac:dyDescent="0.2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 x14ac:dyDescent="0.2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 x14ac:dyDescent="0.2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 x14ac:dyDescent="0.2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 x14ac:dyDescent="0.25">
      <c r="A63" s="90" t="s">
        <v>32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</row>
    <row r="64" spans="1:39" s="37" customFormat="1" ht="27.75" customHeight="1" x14ac:dyDescent="0.3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 x14ac:dyDescent="0.2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 x14ac:dyDescent="0.2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 x14ac:dyDescent="0.2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 x14ac:dyDescent="0.2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abSelected="1" view="pageBreakPreview" topLeftCell="D1" zoomScaleNormal="91" zoomScaleSheetLayoutView="100" workbookViewId="0">
      <selection activeCell="O15" sqref="O15"/>
    </sheetView>
  </sheetViews>
  <sheetFormatPr defaultRowHeight="12" x14ac:dyDescent="0.2"/>
  <cols>
    <col min="1" max="1" width="18.140625" style="59" customWidth="1"/>
    <col min="2" max="2" width="9.28515625" style="59" customWidth="1"/>
    <col min="3" max="3" width="8.5703125" style="59" customWidth="1"/>
    <col min="4" max="4" width="9.5703125" style="59" customWidth="1"/>
    <col min="5" max="5" width="9.28515625" style="59" customWidth="1"/>
    <col min="6" max="6" width="8" style="59" customWidth="1"/>
    <col min="7" max="7" width="7" style="59" customWidth="1"/>
    <col min="8" max="8" width="6.7109375" style="59" customWidth="1"/>
    <col min="9" max="9" width="6.85546875" style="59" customWidth="1"/>
    <col min="10" max="10" width="6.28515625" style="59" customWidth="1"/>
    <col min="11" max="11" width="8" style="59" customWidth="1"/>
    <col min="12" max="12" width="9.42578125" style="59" customWidth="1"/>
    <col min="13" max="13" width="8.42578125" style="59" customWidth="1"/>
    <col min="14" max="14" width="11.85546875" style="59" customWidth="1"/>
    <col min="15" max="38" width="9.140625" style="59" customWidth="1"/>
    <col min="39" max="39" width="14" style="59" customWidth="1"/>
    <col min="40" max="40" width="11.28515625" style="59" bestFit="1" customWidth="1"/>
    <col min="41" max="41" width="10.140625" style="59" bestFit="1" customWidth="1"/>
    <col min="42" max="16384" width="9.140625" style="59"/>
  </cols>
  <sheetData>
    <row r="1" spans="1:43" ht="1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43" ht="1.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43" s="61" customFormat="1" ht="1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0" t="s">
        <v>0</v>
      </c>
      <c r="M3" s="60"/>
      <c r="N3" s="60"/>
    </row>
    <row r="4" spans="1:43" s="61" customFormat="1" ht="1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 t="s">
        <v>1</v>
      </c>
      <c r="M4" s="60"/>
      <c r="N4" s="60"/>
    </row>
    <row r="5" spans="1:43" s="61" customFormat="1" ht="1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60" t="s">
        <v>2</v>
      </c>
      <c r="M5" s="60"/>
      <c r="N5" s="60"/>
    </row>
    <row r="6" spans="1:43" s="61" customFormat="1" ht="1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60" t="s">
        <v>3</v>
      </c>
      <c r="M6" s="60"/>
      <c r="N6" s="60"/>
    </row>
    <row r="7" spans="1:43" s="61" customFormat="1" ht="8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43" s="61" customFormat="1" ht="15.75" customHeight="1" x14ac:dyDescent="0.2">
      <c r="A8" s="94" t="s">
        <v>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43" s="61" customFormat="1" ht="16.5" customHeight="1" x14ac:dyDescent="0.2">
      <c r="A9" s="94" t="s">
        <v>33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43" s="61" customFormat="1" ht="15.75" customHeight="1" x14ac:dyDescent="0.2">
      <c r="A10" s="6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62"/>
      <c r="N10" s="62"/>
    </row>
    <row r="11" spans="1:43" s="61" customFormat="1" ht="9" hidden="1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95"/>
      <c r="N11" s="95"/>
    </row>
    <row r="12" spans="1:43" s="61" customFormat="1" ht="47.25" customHeight="1" x14ac:dyDescent="0.2">
      <c r="A12" s="63" t="s">
        <v>6</v>
      </c>
      <c r="B12" s="63" t="s">
        <v>7</v>
      </c>
      <c r="C12" s="63" t="s">
        <v>8</v>
      </c>
      <c r="D12" s="63" t="s">
        <v>9</v>
      </c>
      <c r="E12" s="63" t="s">
        <v>10</v>
      </c>
      <c r="F12" s="63" t="s">
        <v>11</v>
      </c>
      <c r="G12" s="63" t="s">
        <v>12</v>
      </c>
      <c r="H12" s="63" t="s">
        <v>13</v>
      </c>
      <c r="I12" s="63" t="s">
        <v>14</v>
      </c>
      <c r="J12" s="63" t="s">
        <v>15</v>
      </c>
      <c r="K12" s="63" t="s">
        <v>16</v>
      </c>
      <c r="L12" s="63" t="s">
        <v>17</v>
      </c>
      <c r="M12" s="63" t="s">
        <v>18</v>
      </c>
      <c r="N12" s="63" t="s">
        <v>19</v>
      </c>
      <c r="AN12" s="64"/>
    </row>
    <row r="13" spans="1:43" s="51" customFormat="1" ht="76.5" x14ac:dyDescent="0.2">
      <c r="A13" s="65" t="s">
        <v>20</v>
      </c>
      <c r="B13" s="50">
        <f>B14+B17</f>
        <v>27.734000000000002</v>
      </c>
      <c r="C13" s="50">
        <f t="shared" ref="C13:M13" si="0">C14+C17</f>
        <v>26.35</v>
      </c>
      <c r="D13" s="50">
        <f t="shared" si="0"/>
        <v>21.779</v>
      </c>
      <c r="E13" s="50">
        <f t="shared" si="0"/>
        <v>7.1440000000000001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12.77</v>
      </c>
      <c r="L13" s="50">
        <f t="shared" si="0"/>
        <v>19.130000000000003</v>
      </c>
      <c r="M13" s="50">
        <f t="shared" si="0"/>
        <v>25.82</v>
      </c>
      <c r="N13" s="50">
        <f>B13+C13+D13+E13+F13+G13+H13+I13+J13+K13+L13+M13</f>
        <v>140.727</v>
      </c>
      <c r="O13" s="54"/>
      <c r="AN13" s="55"/>
      <c r="AO13" s="55"/>
    </row>
    <row r="14" spans="1:43" s="51" customFormat="1" ht="25.5" x14ac:dyDescent="0.2">
      <c r="A14" s="65" t="s">
        <v>21</v>
      </c>
      <c r="B14" s="50">
        <f t="shared" ref="B14:G14" si="1">B15+B16</f>
        <v>21.134</v>
      </c>
      <c r="C14" s="50">
        <f t="shared" si="1"/>
        <v>19.765000000000001</v>
      </c>
      <c r="D14" s="50">
        <f t="shared" si="1"/>
        <v>15.42</v>
      </c>
      <c r="E14" s="50">
        <f t="shared" si="1"/>
        <v>4.3469999999999995</v>
      </c>
      <c r="F14" s="50">
        <f t="shared" si="1"/>
        <v>0</v>
      </c>
      <c r="G14" s="50">
        <f t="shared" si="1"/>
        <v>0</v>
      </c>
      <c r="H14" s="50">
        <f t="shared" ref="H14:M14" si="2">H15+H16</f>
        <v>0</v>
      </c>
      <c r="I14" s="50">
        <f t="shared" si="2"/>
        <v>0</v>
      </c>
      <c r="J14" s="50">
        <f t="shared" si="2"/>
        <v>0</v>
      </c>
      <c r="K14" s="50">
        <f t="shared" si="2"/>
        <v>8.27</v>
      </c>
      <c r="L14" s="50">
        <f t="shared" si="2"/>
        <v>13.23</v>
      </c>
      <c r="M14" s="50">
        <f t="shared" si="2"/>
        <v>19.72</v>
      </c>
      <c r="N14" s="50">
        <f>B14+C14+D14+E14+F14+G14+H14+I14+J14+K14+L14+M14</f>
        <v>101.88600000000001</v>
      </c>
      <c r="O14" s="54"/>
      <c r="AN14" s="55"/>
      <c r="AO14" s="55"/>
    </row>
    <row r="15" spans="1:43" s="51" customFormat="1" ht="25.5" x14ac:dyDescent="0.2">
      <c r="A15" s="52" t="s">
        <v>22</v>
      </c>
      <c r="B15" s="53">
        <v>16.334</v>
      </c>
      <c r="C15" s="53">
        <v>15.345000000000001</v>
      </c>
      <c r="D15" s="53">
        <v>12.95</v>
      </c>
      <c r="E15" s="53">
        <v>3.1779999999999999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6.7</v>
      </c>
      <c r="L15" s="53">
        <v>9</v>
      </c>
      <c r="M15" s="53">
        <v>15.3</v>
      </c>
      <c r="N15" s="50">
        <f>B15+C15+D15+E15+F15+G15+H15+I15+J15+K15+L15+M15</f>
        <v>78.807000000000002</v>
      </c>
      <c r="O15" s="54"/>
      <c r="AN15" s="55"/>
      <c r="AO15" s="55"/>
      <c r="AQ15" s="88"/>
    </row>
    <row r="16" spans="1:43" s="51" customFormat="1" ht="12.75" x14ac:dyDescent="0.2">
      <c r="A16" s="56" t="s">
        <v>23</v>
      </c>
      <c r="B16" s="53">
        <v>4.8</v>
      </c>
      <c r="C16" s="53">
        <v>4.42</v>
      </c>
      <c r="D16" s="53">
        <v>2.4700000000000002</v>
      </c>
      <c r="E16" s="53">
        <v>1.169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1.57</v>
      </c>
      <c r="L16" s="53">
        <v>4.2300000000000004</v>
      </c>
      <c r="M16" s="53">
        <v>4.42</v>
      </c>
      <c r="N16" s="50">
        <f>B16+C16+D16+E16+F16+G16+H16+I16+J16+K16+L16+M16</f>
        <v>23.079000000000001</v>
      </c>
      <c r="O16" s="54"/>
      <c r="AN16" s="55"/>
      <c r="AO16" s="55"/>
    </row>
    <row r="17" spans="1:43" s="51" customFormat="1" ht="25.5" x14ac:dyDescent="0.2">
      <c r="A17" s="65" t="s">
        <v>24</v>
      </c>
      <c r="B17" s="50">
        <f t="shared" ref="B17:N17" si="3">B18+B19</f>
        <v>6.6</v>
      </c>
      <c r="C17" s="50">
        <f t="shared" si="3"/>
        <v>6.585</v>
      </c>
      <c r="D17" s="50">
        <f t="shared" si="3"/>
        <v>6.359</v>
      </c>
      <c r="E17" s="50">
        <f t="shared" si="3"/>
        <v>2.7970000000000002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4.5</v>
      </c>
      <c r="L17" s="50">
        <f t="shared" si="3"/>
        <v>5.9</v>
      </c>
      <c r="M17" s="50">
        <f t="shared" si="3"/>
        <v>6.1</v>
      </c>
      <c r="N17" s="50">
        <f t="shared" si="3"/>
        <v>38.840999999999994</v>
      </c>
      <c r="O17" s="54"/>
      <c r="AN17" s="55"/>
      <c r="AO17" s="55"/>
    </row>
    <row r="18" spans="1:43" s="51" customFormat="1" ht="25.5" x14ac:dyDescent="0.2">
      <c r="A18" s="52" t="s">
        <v>22</v>
      </c>
      <c r="B18" s="53">
        <v>0.8</v>
      </c>
      <c r="C18" s="53">
        <v>0.78500000000000003</v>
      </c>
      <c r="D18" s="89">
        <v>0.55900000000000005</v>
      </c>
      <c r="E18" s="53">
        <v>0.5</v>
      </c>
      <c r="F18" s="53"/>
      <c r="G18" s="53"/>
      <c r="H18" s="53"/>
      <c r="I18" s="53"/>
      <c r="J18" s="53"/>
      <c r="K18" s="53">
        <v>0.5</v>
      </c>
      <c r="L18" s="53">
        <v>0.7</v>
      </c>
      <c r="M18" s="53">
        <v>0.8</v>
      </c>
      <c r="N18" s="50">
        <f>SUM(B18:M18)</f>
        <v>4.6440000000000001</v>
      </c>
      <c r="O18" s="54"/>
      <c r="AO18" s="55"/>
      <c r="AQ18" s="55"/>
    </row>
    <row r="19" spans="1:43" s="51" customFormat="1" ht="12.75" x14ac:dyDescent="0.2">
      <c r="A19" s="56" t="s">
        <v>23</v>
      </c>
      <c r="B19" s="53">
        <v>5.8</v>
      </c>
      <c r="C19" s="53">
        <v>5.8</v>
      </c>
      <c r="D19" s="53">
        <v>5.8</v>
      </c>
      <c r="E19" s="53">
        <v>2.2970000000000002</v>
      </c>
      <c r="F19" s="53"/>
      <c r="G19" s="53"/>
      <c r="H19" s="53"/>
      <c r="I19" s="53"/>
      <c r="J19" s="53"/>
      <c r="K19" s="53">
        <v>4</v>
      </c>
      <c r="L19" s="53">
        <v>5.2</v>
      </c>
      <c r="M19" s="53">
        <v>5.3</v>
      </c>
      <c r="N19" s="50">
        <f>SUM(B19:M19)</f>
        <v>34.196999999999996</v>
      </c>
      <c r="O19" s="54"/>
      <c r="AQ19" s="55"/>
    </row>
    <row r="20" spans="1:43" s="51" customFormat="1" ht="93" customHeight="1" x14ac:dyDescent="0.2">
      <c r="A20" s="65" t="s">
        <v>25</v>
      </c>
      <c r="B20" s="50">
        <f>B21+B24</f>
        <v>0.8</v>
      </c>
      <c r="C20" s="50">
        <f t="shared" ref="C20:AM20" si="4">C21+C24</f>
        <v>0.8</v>
      </c>
      <c r="D20" s="50">
        <f t="shared" si="4"/>
        <v>0.8</v>
      </c>
      <c r="E20" s="50">
        <f t="shared" si="4"/>
        <v>0.8</v>
      </c>
      <c r="F20" s="50">
        <f t="shared" si="4"/>
        <v>0.8</v>
      </c>
      <c r="G20" s="50">
        <f t="shared" si="4"/>
        <v>0.8</v>
      </c>
      <c r="H20" s="50">
        <f t="shared" si="4"/>
        <v>0.8</v>
      </c>
      <c r="I20" s="50">
        <f t="shared" si="4"/>
        <v>0.8</v>
      </c>
      <c r="J20" s="50">
        <f t="shared" si="4"/>
        <v>0.8</v>
      </c>
      <c r="K20" s="50">
        <f t="shared" si="4"/>
        <v>0.8</v>
      </c>
      <c r="L20" s="50">
        <f t="shared" si="4"/>
        <v>0.8</v>
      </c>
      <c r="M20" s="50">
        <f t="shared" si="4"/>
        <v>0.8</v>
      </c>
      <c r="N20" s="50">
        <f t="shared" si="4"/>
        <v>9.6</v>
      </c>
      <c r="O20" s="50">
        <f t="shared" si="4"/>
        <v>0</v>
      </c>
      <c r="P20" s="50">
        <f t="shared" si="4"/>
        <v>0</v>
      </c>
      <c r="Q20" s="50">
        <f t="shared" si="4"/>
        <v>0</v>
      </c>
      <c r="R20" s="50">
        <f t="shared" si="4"/>
        <v>0</v>
      </c>
      <c r="S20" s="50">
        <f t="shared" si="4"/>
        <v>0</v>
      </c>
      <c r="T20" s="50">
        <f t="shared" si="4"/>
        <v>0</v>
      </c>
      <c r="U20" s="50">
        <f t="shared" si="4"/>
        <v>0</v>
      </c>
      <c r="V20" s="50">
        <f t="shared" si="4"/>
        <v>0</v>
      </c>
      <c r="W20" s="50">
        <f t="shared" si="4"/>
        <v>0</v>
      </c>
      <c r="X20" s="50">
        <f t="shared" si="4"/>
        <v>0</v>
      </c>
      <c r="Y20" s="50">
        <f t="shared" si="4"/>
        <v>0</v>
      </c>
      <c r="Z20" s="50">
        <f t="shared" si="4"/>
        <v>0</v>
      </c>
      <c r="AA20" s="50">
        <f t="shared" si="4"/>
        <v>0</v>
      </c>
      <c r="AB20" s="50">
        <f t="shared" si="4"/>
        <v>0</v>
      </c>
      <c r="AC20" s="50">
        <f t="shared" si="4"/>
        <v>0</v>
      </c>
      <c r="AD20" s="50">
        <f t="shared" si="4"/>
        <v>0</v>
      </c>
      <c r="AE20" s="50">
        <f t="shared" si="4"/>
        <v>0</v>
      </c>
      <c r="AF20" s="50">
        <f t="shared" si="4"/>
        <v>0</v>
      </c>
      <c r="AG20" s="50">
        <f t="shared" si="4"/>
        <v>0</v>
      </c>
      <c r="AH20" s="50">
        <f t="shared" si="4"/>
        <v>0</v>
      </c>
      <c r="AI20" s="50">
        <f t="shared" si="4"/>
        <v>0</v>
      </c>
      <c r="AJ20" s="50">
        <f t="shared" si="4"/>
        <v>0</v>
      </c>
      <c r="AK20" s="50">
        <f t="shared" si="4"/>
        <v>0</v>
      </c>
      <c r="AL20" s="50">
        <f t="shared" si="4"/>
        <v>0</v>
      </c>
      <c r="AM20" s="50">
        <f t="shared" si="4"/>
        <v>0</v>
      </c>
      <c r="AN20" s="55"/>
      <c r="AP20" s="55"/>
    </row>
    <row r="21" spans="1:43" s="51" customFormat="1" ht="25.5" x14ac:dyDescent="0.2">
      <c r="A21" s="56" t="s">
        <v>21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0">
        <f t="shared" ref="N21:N27" si="5">B21+C21+D21+E21+F21+G21+H21+I21+J21+K21+L21+M21</f>
        <v>0</v>
      </c>
      <c r="O21" s="54"/>
      <c r="AN21" s="55"/>
    </row>
    <row r="22" spans="1:43" s="51" customFormat="1" ht="25.5" x14ac:dyDescent="0.2">
      <c r="A22" s="56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0">
        <f t="shared" si="5"/>
        <v>0</v>
      </c>
      <c r="O22" s="54"/>
      <c r="AN22" s="55"/>
    </row>
    <row r="23" spans="1:43" s="51" customFormat="1" ht="12.75" x14ac:dyDescent="0.2">
      <c r="A23" s="56" t="s">
        <v>23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0">
        <f t="shared" si="5"/>
        <v>0</v>
      </c>
      <c r="O23" s="54"/>
      <c r="AN23" s="55"/>
    </row>
    <row r="24" spans="1:43" s="51" customFormat="1" ht="25.5" x14ac:dyDescent="0.2">
      <c r="A24" s="65" t="s">
        <v>24</v>
      </c>
      <c r="B24" s="50">
        <f>B25+B26</f>
        <v>0.8</v>
      </c>
      <c r="C24" s="50">
        <f t="shared" ref="C24:M24" si="6">C25+C26</f>
        <v>0.8</v>
      </c>
      <c r="D24" s="50">
        <f t="shared" si="6"/>
        <v>0.8</v>
      </c>
      <c r="E24" s="50">
        <f t="shared" si="6"/>
        <v>0.8</v>
      </c>
      <c r="F24" s="50">
        <f t="shared" si="6"/>
        <v>0.8</v>
      </c>
      <c r="G24" s="50">
        <f t="shared" si="6"/>
        <v>0.8</v>
      </c>
      <c r="H24" s="50">
        <f t="shared" si="6"/>
        <v>0.8</v>
      </c>
      <c r="I24" s="50">
        <f t="shared" si="6"/>
        <v>0.8</v>
      </c>
      <c r="J24" s="50">
        <f t="shared" si="6"/>
        <v>0.8</v>
      </c>
      <c r="K24" s="50">
        <f t="shared" si="6"/>
        <v>0.8</v>
      </c>
      <c r="L24" s="50">
        <f t="shared" si="6"/>
        <v>0.8</v>
      </c>
      <c r="M24" s="50">
        <f t="shared" si="6"/>
        <v>0.8</v>
      </c>
      <c r="N24" s="50">
        <f t="shared" si="5"/>
        <v>9.6</v>
      </c>
      <c r="O24" s="54"/>
    </row>
    <row r="25" spans="1:43" s="51" customFormat="1" ht="25.5" x14ac:dyDescent="0.2">
      <c r="A25" s="52" t="s">
        <v>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0">
        <f t="shared" si="5"/>
        <v>0</v>
      </c>
      <c r="O25" s="54"/>
      <c r="AN25" s="55"/>
    </row>
    <row r="26" spans="1:43" s="51" customFormat="1" ht="12.75" x14ac:dyDescent="0.2">
      <c r="A26" s="56" t="s">
        <v>23</v>
      </c>
      <c r="B26" s="53">
        <v>0.8</v>
      </c>
      <c r="C26" s="53">
        <v>0.8</v>
      </c>
      <c r="D26" s="53">
        <v>0.8</v>
      </c>
      <c r="E26" s="53">
        <v>0.8</v>
      </c>
      <c r="F26" s="53">
        <v>0.8</v>
      </c>
      <c r="G26" s="53">
        <v>0.8</v>
      </c>
      <c r="H26" s="53">
        <v>0.8</v>
      </c>
      <c r="I26" s="53">
        <v>0.8</v>
      </c>
      <c r="J26" s="53">
        <v>0.8</v>
      </c>
      <c r="K26" s="53">
        <v>0.8</v>
      </c>
      <c r="L26" s="53">
        <v>0.8</v>
      </c>
      <c r="M26" s="53">
        <v>0.8</v>
      </c>
      <c r="N26" s="50">
        <f t="shared" si="5"/>
        <v>9.6</v>
      </c>
      <c r="O26" s="54"/>
      <c r="AN26" s="55"/>
    </row>
    <row r="27" spans="1:43" s="51" customFormat="1" ht="71.25" customHeight="1" x14ac:dyDescent="0.2">
      <c r="A27" s="65" t="s">
        <v>27</v>
      </c>
      <c r="B27" s="66">
        <f t="shared" ref="B27:M27" si="7">B29+B31</f>
        <v>0.50600000000000001</v>
      </c>
      <c r="C27" s="66">
        <f t="shared" si="7"/>
        <v>0.21500000000000002</v>
      </c>
      <c r="D27" s="66">
        <f t="shared" si="7"/>
        <v>0.46700000000000003</v>
      </c>
      <c r="E27" s="66">
        <f t="shared" si="7"/>
        <v>0.21100000000000002</v>
      </c>
      <c r="F27" s="66">
        <f t="shared" si="7"/>
        <v>0.29300000000000004</v>
      </c>
      <c r="G27" s="66">
        <f t="shared" si="7"/>
        <v>0.17599999999999999</v>
      </c>
      <c r="H27" s="66">
        <f t="shared" si="7"/>
        <v>0.15000000000000002</v>
      </c>
      <c r="I27" s="66">
        <f t="shared" si="7"/>
        <v>0.14400000000000002</v>
      </c>
      <c r="J27" s="66">
        <f t="shared" si="7"/>
        <v>0.21100000000000002</v>
      </c>
      <c r="K27" s="66">
        <f t="shared" si="7"/>
        <v>0.24000000000000002</v>
      </c>
      <c r="L27" s="66">
        <f t="shared" si="7"/>
        <v>0.34499999999999997</v>
      </c>
      <c r="M27" s="66">
        <f t="shared" si="7"/>
        <v>0.34199999999999997</v>
      </c>
      <c r="N27" s="50">
        <f t="shared" si="5"/>
        <v>3.3000000000000003</v>
      </c>
      <c r="O27" s="54"/>
      <c r="AJ27" s="51">
        <f>N27*3%</f>
        <v>9.9000000000000005E-2</v>
      </c>
      <c r="AK27" s="51">
        <f>ROUND(AL27,0)</f>
        <v>8480</v>
      </c>
      <c r="AL27" s="51">
        <v>8480</v>
      </c>
      <c r="AM27" s="51">
        <f>AL27*1077.948</f>
        <v>9140999.040000001</v>
      </c>
      <c r="AN27" s="55"/>
    </row>
    <row r="28" spans="1:43" s="51" customFormat="1" ht="26.25" customHeight="1" x14ac:dyDescent="0.2">
      <c r="A28" s="56" t="s">
        <v>21</v>
      </c>
      <c r="B28" s="57">
        <f>B29+B30</f>
        <v>0.1</v>
      </c>
      <c r="C28" s="57">
        <f t="shared" ref="C28:M28" si="8">C29+C30</f>
        <v>0.1</v>
      </c>
      <c r="D28" s="57">
        <f t="shared" si="8"/>
        <v>0.2</v>
      </c>
      <c r="E28" s="57">
        <f t="shared" si="8"/>
        <v>0.1</v>
      </c>
      <c r="F28" s="57">
        <f t="shared" si="8"/>
        <v>0.2</v>
      </c>
      <c r="G28" s="57">
        <f t="shared" si="8"/>
        <v>0.1</v>
      </c>
      <c r="H28" s="57">
        <f t="shared" si="8"/>
        <v>0.1</v>
      </c>
      <c r="I28" s="57">
        <f t="shared" si="8"/>
        <v>0.1</v>
      </c>
      <c r="J28" s="57">
        <f t="shared" si="8"/>
        <v>0.1</v>
      </c>
      <c r="K28" s="57">
        <f t="shared" si="8"/>
        <v>0.1</v>
      </c>
      <c r="L28" s="57">
        <f t="shared" si="8"/>
        <v>0.2</v>
      </c>
      <c r="M28" s="57">
        <f t="shared" si="8"/>
        <v>0.2</v>
      </c>
      <c r="N28" s="50">
        <f>SUM(B28:M28)</f>
        <v>1.5999999999999999</v>
      </c>
    </row>
    <row r="29" spans="1:43" s="51" customFormat="1" ht="12.75" x14ac:dyDescent="0.2">
      <c r="A29" s="56" t="s">
        <v>28</v>
      </c>
      <c r="B29" s="49">
        <v>0.1</v>
      </c>
      <c r="C29" s="49">
        <v>0.1</v>
      </c>
      <c r="D29" s="49">
        <v>0.2</v>
      </c>
      <c r="E29" s="49">
        <v>0.1</v>
      </c>
      <c r="F29" s="49">
        <v>0.2</v>
      </c>
      <c r="G29" s="49">
        <v>0.1</v>
      </c>
      <c r="H29" s="49">
        <v>0.1</v>
      </c>
      <c r="I29" s="49">
        <v>0.1</v>
      </c>
      <c r="J29" s="49">
        <v>0.1</v>
      </c>
      <c r="K29" s="49">
        <v>0.1</v>
      </c>
      <c r="L29" s="49">
        <v>0.2</v>
      </c>
      <c r="M29" s="49">
        <v>0.2</v>
      </c>
      <c r="N29" s="50">
        <f t="shared" ref="N29:N59" si="9">B29+C29+D29+E29+F29+G29+H29+I29+J29+K29+L29+M29</f>
        <v>1.5999999999999999</v>
      </c>
    </row>
    <row r="30" spans="1:43" s="51" customFormat="1" ht="25.5" x14ac:dyDescent="0.2">
      <c r="A30" s="56" t="s">
        <v>24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0">
        <f t="shared" si="9"/>
        <v>0</v>
      </c>
    </row>
    <row r="31" spans="1:43" s="51" customFormat="1" ht="12.75" x14ac:dyDescent="0.2">
      <c r="A31" s="48" t="s">
        <v>28</v>
      </c>
      <c r="B31" s="49">
        <v>0.40600000000000003</v>
      </c>
      <c r="C31" s="49">
        <v>0.115</v>
      </c>
      <c r="D31" s="49">
        <v>0.26700000000000002</v>
      </c>
      <c r="E31" s="49">
        <v>0.111</v>
      </c>
      <c r="F31" s="49">
        <v>9.2999999999999999E-2</v>
      </c>
      <c r="G31" s="49">
        <v>7.5999999999999998E-2</v>
      </c>
      <c r="H31" s="49">
        <v>0.05</v>
      </c>
      <c r="I31" s="49">
        <v>4.3999999999999997E-2</v>
      </c>
      <c r="J31" s="49">
        <v>0.111</v>
      </c>
      <c r="K31" s="49">
        <v>0.14000000000000001</v>
      </c>
      <c r="L31" s="49">
        <v>0.14499999999999999</v>
      </c>
      <c r="M31" s="49">
        <v>0.14199999999999999</v>
      </c>
      <c r="N31" s="50">
        <f t="shared" si="9"/>
        <v>1.7000000000000002</v>
      </c>
    </row>
    <row r="32" spans="1:43" s="51" customFormat="1" ht="78" hidden="1" customHeight="1" x14ac:dyDescent="0.2">
      <c r="A32" s="6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50">
        <f t="shared" si="9"/>
        <v>0</v>
      </c>
    </row>
    <row r="33" spans="1:14" s="51" customFormat="1" ht="12.75" hidden="1" customHeight="1" x14ac:dyDescent="0.2">
      <c r="A33" s="68"/>
      <c r="B33" s="67"/>
      <c r="C33" s="67"/>
      <c r="D33" s="67"/>
      <c r="E33" s="69"/>
      <c r="F33" s="69"/>
      <c r="G33" s="69"/>
      <c r="H33" s="69"/>
      <c r="I33" s="69"/>
      <c r="J33" s="69"/>
      <c r="K33" s="69"/>
      <c r="L33" s="69"/>
      <c r="M33" s="69"/>
      <c r="N33" s="50">
        <f t="shared" si="9"/>
        <v>0</v>
      </c>
    </row>
    <row r="34" spans="1:14" s="51" customFormat="1" ht="12.75" hidden="1" customHeight="1" x14ac:dyDescent="0.2">
      <c r="A34" s="68"/>
      <c r="B34" s="67"/>
      <c r="C34" s="67"/>
      <c r="D34" s="67"/>
      <c r="E34" s="69"/>
      <c r="F34" s="69"/>
      <c r="G34" s="69"/>
      <c r="H34" s="69"/>
      <c r="I34" s="69"/>
      <c r="J34" s="69"/>
      <c r="K34" s="69"/>
      <c r="L34" s="69"/>
      <c r="M34" s="69"/>
      <c r="N34" s="50">
        <f t="shared" si="9"/>
        <v>0</v>
      </c>
    </row>
    <row r="35" spans="1:14" s="51" customFormat="1" ht="12.75" hidden="1" customHeight="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  <c r="L35" s="69"/>
      <c r="M35" s="69"/>
      <c r="N35" s="50">
        <f t="shared" si="9"/>
        <v>0</v>
      </c>
    </row>
    <row r="36" spans="1:14" s="51" customFormat="1" ht="12.75" hidden="1" customHeight="1" x14ac:dyDescent="0.2">
      <c r="A36" s="68"/>
      <c r="B36" s="67"/>
      <c r="C36" s="67"/>
      <c r="D36" s="67"/>
      <c r="E36" s="69"/>
      <c r="F36" s="69"/>
      <c r="G36" s="69"/>
      <c r="H36" s="69"/>
      <c r="I36" s="69"/>
      <c r="J36" s="69"/>
      <c r="K36" s="69"/>
      <c r="L36" s="69"/>
      <c r="M36" s="69"/>
      <c r="N36" s="50">
        <f t="shared" si="9"/>
        <v>0</v>
      </c>
    </row>
    <row r="37" spans="1:14" s="51" customFormat="1" ht="12.75" hidden="1" customHeight="1" x14ac:dyDescent="0.2">
      <c r="A37" s="68"/>
      <c r="B37" s="67"/>
      <c r="C37" s="67"/>
      <c r="D37" s="67"/>
      <c r="E37" s="69"/>
      <c r="F37" s="69"/>
      <c r="G37" s="69"/>
      <c r="H37" s="69"/>
      <c r="I37" s="69"/>
      <c r="J37" s="69"/>
      <c r="K37" s="69"/>
      <c r="L37" s="69"/>
      <c r="M37" s="69"/>
      <c r="N37" s="50">
        <f t="shared" si="9"/>
        <v>0</v>
      </c>
    </row>
    <row r="38" spans="1:14" s="51" customFormat="1" ht="12.75" hidden="1" customHeight="1" x14ac:dyDescent="0.2">
      <c r="A38" s="68"/>
      <c r="B38" s="67"/>
      <c r="C38" s="67"/>
      <c r="D38" s="67"/>
      <c r="E38" s="69"/>
      <c r="F38" s="69"/>
      <c r="G38" s="69"/>
      <c r="H38" s="69"/>
      <c r="I38" s="69"/>
      <c r="J38" s="69"/>
      <c r="K38" s="69"/>
      <c r="L38" s="69"/>
      <c r="M38" s="69"/>
      <c r="N38" s="50">
        <f t="shared" si="9"/>
        <v>0</v>
      </c>
    </row>
    <row r="39" spans="1:14" s="51" customFormat="1" ht="12.75" hidden="1" customHeight="1" x14ac:dyDescent="0.2">
      <c r="A39" s="68"/>
      <c r="B39" s="67"/>
      <c r="C39" s="67"/>
      <c r="D39" s="67"/>
      <c r="E39" s="69"/>
      <c r="F39" s="69"/>
      <c r="G39" s="69"/>
      <c r="H39" s="69"/>
      <c r="I39" s="69"/>
      <c r="J39" s="69"/>
      <c r="K39" s="69"/>
      <c r="L39" s="69"/>
      <c r="M39" s="69"/>
      <c r="N39" s="50">
        <f t="shared" si="9"/>
        <v>0</v>
      </c>
    </row>
    <row r="40" spans="1:14" s="51" customFormat="1" ht="12.75" hidden="1" customHeight="1" x14ac:dyDescent="0.2">
      <c r="A40" s="68"/>
      <c r="B40" s="67"/>
      <c r="C40" s="67"/>
      <c r="D40" s="67"/>
      <c r="E40" s="69"/>
      <c r="F40" s="69"/>
      <c r="G40" s="69"/>
      <c r="H40" s="69"/>
      <c r="I40" s="69"/>
      <c r="J40" s="69"/>
      <c r="K40" s="69"/>
      <c r="L40" s="69"/>
      <c r="M40" s="69"/>
      <c r="N40" s="50">
        <f t="shared" si="9"/>
        <v>0</v>
      </c>
    </row>
    <row r="41" spans="1:14" s="51" customFormat="1" ht="3.75" hidden="1" customHeight="1" x14ac:dyDescent="0.2">
      <c r="A41" s="68"/>
      <c r="B41" s="67"/>
      <c r="C41" s="67"/>
      <c r="D41" s="67"/>
      <c r="E41" s="69"/>
      <c r="F41" s="69"/>
      <c r="G41" s="69"/>
      <c r="H41" s="69"/>
      <c r="I41" s="69"/>
      <c r="J41" s="69"/>
      <c r="K41" s="69"/>
      <c r="L41" s="69"/>
      <c r="M41" s="69"/>
      <c r="N41" s="50">
        <f t="shared" si="9"/>
        <v>0</v>
      </c>
    </row>
    <row r="42" spans="1:14" s="51" customFormat="1" ht="12.75" hidden="1" customHeight="1" x14ac:dyDescent="0.2">
      <c r="A42" s="68"/>
      <c r="B42" s="67"/>
      <c r="C42" s="67"/>
      <c r="D42" s="67"/>
      <c r="E42" s="69"/>
      <c r="F42" s="69"/>
      <c r="G42" s="69"/>
      <c r="H42" s="69"/>
      <c r="I42" s="69"/>
      <c r="J42" s="69"/>
      <c r="K42" s="69"/>
      <c r="L42" s="69"/>
      <c r="M42" s="69"/>
      <c r="N42" s="50">
        <f t="shared" si="9"/>
        <v>0</v>
      </c>
    </row>
    <row r="43" spans="1:14" s="51" customFormat="1" ht="12.75" hidden="1" customHeight="1" x14ac:dyDescent="0.2">
      <c r="A43" s="68"/>
      <c r="B43" s="67"/>
      <c r="C43" s="67"/>
      <c r="D43" s="67"/>
      <c r="E43" s="69"/>
      <c r="F43" s="69"/>
      <c r="G43" s="69"/>
      <c r="H43" s="69"/>
      <c r="I43" s="69"/>
      <c r="J43" s="69"/>
      <c r="K43" s="69"/>
      <c r="L43" s="69"/>
      <c r="M43" s="69"/>
      <c r="N43" s="50">
        <f t="shared" si="9"/>
        <v>0</v>
      </c>
    </row>
    <row r="44" spans="1:14" s="51" customFormat="1" ht="12.75" hidden="1" customHeight="1" x14ac:dyDescent="0.2">
      <c r="A44" s="68"/>
      <c r="B44" s="67"/>
      <c r="C44" s="67"/>
      <c r="D44" s="67"/>
      <c r="E44" s="69"/>
      <c r="F44" s="69"/>
      <c r="G44" s="69"/>
      <c r="H44" s="69"/>
      <c r="I44" s="69"/>
      <c r="J44" s="69"/>
      <c r="K44" s="69"/>
      <c r="L44" s="69"/>
      <c r="M44" s="69"/>
      <c r="N44" s="50">
        <f t="shared" si="9"/>
        <v>0</v>
      </c>
    </row>
    <row r="45" spans="1:14" s="51" customFormat="1" ht="12.75" hidden="1" customHeight="1" x14ac:dyDescent="0.2">
      <c r="A45" s="68"/>
      <c r="B45" s="67"/>
      <c r="C45" s="67"/>
      <c r="D45" s="67"/>
      <c r="E45" s="69"/>
      <c r="F45" s="69"/>
      <c r="G45" s="69"/>
      <c r="H45" s="69"/>
      <c r="I45" s="69"/>
      <c r="J45" s="69"/>
      <c r="K45" s="69"/>
      <c r="L45" s="69"/>
      <c r="M45" s="69"/>
      <c r="N45" s="50">
        <f t="shared" si="9"/>
        <v>0</v>
      </c>
    </row>
    <row r="46" spans="1:14" s="51" customFormat="1" ht="12.75" hidden="1" customHeight="1" x14ac:dyDescent="0.2">
      <c r="A46" s="68"/>
      <c r="B46" s="67"/>
      <c r="C46" s="67"/>
      <c r="D46" s="67"/>
      <c r="E46" s="69"/>
      <c r="F46" s="69"/>
      <c r="G46" s="69"/>
      <c r="H46" s="69"/>
      <c r="I46" s="69"/>
      <c r="J46" s="69"/>
      <c r="K46" s="69"/>
      <c r="L46" s="69"/>
      <c r="M46" s="69"/>
      <c r="N46" s="50">
        <f t="shared" si="9"/>
        <v>0</v>
      </c>
    </row>
    <row r="47" spans="1:14" s="51" customFormat="1" ht="12.75" hidden="1" customHeight="1" x14ac:dyDescent="0.2">
      <c r="A47" s="68"/>
      <c r="B47" s="67"/>
      <c r="C47" s="67"/>
      <c r="D47" s="67"/>
      <c r="E47" s="69"/>
      <c r="F47" s="69"/>
      <c r="G47" s="69"/>
      <c r="H47" s="69"/>
      <c r="I47" s="69"/>
      <c r="J47" s="69"/>
      <c r="K47" s="69"/>
      <c r="L47" s="69"/>
      <c r="M47" s="69"/>
      <c r="N47" s="50">
        <f t="shared" si="9"/>
        <v>0</v>
      </c>
    </row>
    <row r="48" spans="1:14" s="51" customFormat="1" ht="12.75" hidden="1" customHeight="1" x14ac:dyDescent="0.2">
      <c r="A48" s="68"/>
      <c r="B48" s="67"/>
      <c r="C48" s="67"/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50">
        <f t="shared" si="9"/>
        <v>0</v>
      </c>
    </row>
    <row r="49" spans="1:41" s="51" customFormat="1" ht="12.75" hidden="1" customHeight="1" x14ac:dyDescent="0.2">
      <c r="A49" s="68"/>
      <c r="B49" s="67"/>
      <c r="C49" s="67"/>
      <c r="D49" s="67"/>
      <c r="E49" s="69"/>
      <c r="F49" s="69"/>
      <c r="G49" s="69"/>
      <c r="H49" s="69"/>
      <c r="I49" s="69"/>
      <c r="J49" s="69"/>
      <c r="K49" s="69"/>
      <c r="L49" s="69"/>
      <c r="M49" s="69"/>
      <c r="N49" s="50">
        <f t="shared" si="9"/>
        <v>0</v>
      </c>
    </row>
    <row r="50" spans="1:41" s="73" customFormat="1" ht="12.75" hidden="1" customHeight="1" x14ac:dyDescent="0.2">
      <c r="A50" s="70"/>
      <c r="B50" s="71"/>
      <c r="C50" s="71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50">
        <f t="shared" si="9"/>
        <v>0</v>
      </c>
    </row>
    <row r="51" spans="1:41" s="73" customFormat="1" ht="12.75" hidden="1" customHeight="1" x14ac:dyDescent="0.2">
      <c r="A51" s="70"/>
      <c r="B51" s="71"/>
      <c r="C51" s="71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50">
        <f t="shared" si="9"/>
        <v>0</v>
      </c>
    </row>
    <row r="52" spans="1:41" s="73" customFormat="1" ht="12.75" hidden="1" customHeight="1" x14ac:dyDescent="0.2">
      <c r="A52" s="70"/>
      <c r="B52" s="71"/>
      <c r="C52" s="71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50">
        <f t="shared" si="9"/>
        <v>0</v>
      </c>
    </row>
    <row r="53" spans="1:41" s="51" customFormat="1" ht="27.75" hidden="1" customHeight="1" x14ac:dyDescent="0.2">
      <c r="A53" s="68"/>
      <c r="B53" s="67"/>
      <c r="C53" s="67"/>
      <c r="D53" s="67"/>
      <c r="E53" s="69"/>
      <c r="F53" s="69"/>
      <c r="G53" s="69"/>
      <c r="H53" s="69"/>
      <c r="I53" s="69"/>
      <c r="J53" s="69"/>
      <c r="K53" s="69"/>
      <c r="L53" s="69"/>
      <c r="M53" s="69"/>
      <c r="N53" s="50">
        <f t="shared" si="9"/>
        <v>0</v>
      </c>
    </row>
    <row r="54" spans="1:41" s="51" customFormat="1" ht="0.75" customHeight="1" x14ac:dyDescent="0.2">
      <c r="A54" s="68"/>
      <c r="B54" s="67"/>
      <c r="C54" s="67"/>
      <c r="D54" s="67"/>
      <c r="E54" s="69"/>
      <c r="F54" s="69"/>
      <c r="G54" s="69"/>
      <c r="H54" s="69"/>
      <c r="I54" s="69"/>
      <c r="J54" s="69"/>
      <c r="K54" s="69"/>
      <c r="L54" s="69"/>
      <c r="M54" s="69"/>
      <c r="N54" s="50">
        <f t="shared" si="9"/>
        <v>0</v>
      </c>
    </row>
    <row r="55" spans="1:41" s="51" customFormat="1" ht="2.25" hidden="1" customHeight="1" x14ac:dyDescent="0.2">
      <c r="A55" s="68"/>
      <c r="B55" s="67"/>
      <c r="C55" s="67"/>
      <c r="D55" s="67"/>
      <c r="E55" s="69"/>
      <c r="F55" s="69"/>
      <c r="G55" s="69"/>
      <c r="H55" s="69"/>
      <c r="I55" s="69"/>
      <c r="J55" s="69"/>
      <c r="K55" s="69"/>
      <c r="L55" s="69"/>
      <c r="M55" s="69"/>
      <c r="N55" s="50">
        <f t="shared" si="9"/>
        <v>0</v>
      </c>
    </row>
    <row r="56" spans="1:41" s="51" customFormat="1" ht="54.75" hidden="1" customHeight="1" x14ac:dyDescent="0.2">
      <c r="A56" s="68"/>
      <c r="B56" s="67"/>
      <c r="C56" s="67"/>
      <c r="D56" s="67"/>
      <c r="E56" s="69"/>
      <c r="F56" s="69"/>
      <c r="G56" s="69"/>
      <c r="H56" s="69"/>
      <c r="I56" s="69"/>
      <c r="J56" s="69"/>
      <c r="K56" s="69"/>
      <c r="L56" s="69"/>
      <c r="M56" s="69"/>
      <c r="N56" s="50">
        <f t="shared" si="9"/>
        <v>0</v>
      </c>
    </row>
    <row r="57" spans="1:41" s="51" customFormat="1" ht="27.75" hidden="1" customHeight="1" x14ac:dyDescent="0.2">
      <c r="A57" s="68"/>
      <c r="B57" s="67"/>
      <c r="C57" s="67"/>
      <c r="D57" s="67"/>
      <c r="E57" s="69"/>
      <c r="F57" s="69"/>
      <c r="G57" s="69"/>
      <c r="H57" s="69"/>
      <c r="I57" s="69"/>
      <c r="J57" s="69"/>
      <c r="K57" s="69"/>
      <c r="L57" s="69"/>
      <c r="M57" s="69"/>
      <c r="N57" s="50">
        <f t="shared" si="9"/>
        <v>0</v>
      </c>
    </row>
    <row r="58" spans="1:41" s="51" customFormat="1" ht="27.75" hidden="1" customHeight="1" x14ac:dyDescent="0.2">
      <c r="A58" s="68"/>
      <c r="B58" s="67"/>
      <c r="C58" s="67"/>
      <c r="D58" s="67"/>
      <c r="E58" s="69"/>
      <c r="F58" s="69"/>
      <c r="G58" s="69"/>
      <c r="H58" s="69"/>
      <c r="I58" s="69"/>
      <c r="J58" s="69"/>
      <c r="K58" s="69"/>
      <c r="L58" s="69"/>
      <c r="M58" s="69"/>
      <c r="N58" s="50">
        <f t="shared" si="9"/>
        <v>0</v>
      </c>
    </row>
    <row r="59" spans="1:41" s="51" customFormat="1" ht="36.75" hidden="1" customHeight="1" x14ac:dyDescent="0.2">
      <c r="A59" s="68"/>
      <c r="B59" s="67"/>
      <c r="C59" s="67"/>
      <c r="D59" s="67"/>
      <c r="E59" s="69"/>
      <c r="F59" s="69"/>
      <c r="G59" s="69"/>
      <c r="H59" s="69"/>
      <c r="I59" s="69"/>
      <c r="J59" s="69"/>
      <c r="K59" s="69"/>
      <c r="L59" s="69"/>
      <c r="M59" s="69"/>
      <c r="N59" s="50">
        <f t="shared" si="9"/>
        <v>0</v>
      </c>
    </row>
    <row r="60" spans="1:41" s="51" customFormat="1" ht="21" customHeight="1" x14ac:dyDescent="0.2">
      <c r="A60" s="74" t="s">
        <v>29</v>
      </c>
      <c r="B60" s="75">
        <f>B61+B62</f>
        <v>29.04</v>
      </c>
      <c r="C60" s="75">
        <f t="shared" ref="C60:M60" si="10">C61+C62</f>
        <v>27.365000000000002</v>
      </c>
      <c r="D60" s="75">
        <f t="shared" si="10"/>
        <v>23.045999999999999</v>
      </c>
      <c r="E60" s="75">
        <f t="shared" si="10"/>
        <v>8.1549999999999994</v>
      </c>
      <c r="F60" s="75">
        <f t="shared" si="10"/>
        <v>1.093</v>
      </c>
      <c r="G60" s="75">
        <f t="shared" si="10"/>
        <v>0.97599999999999998</v>
      </c>
      <c r="H60" s="75">
        <f t="shared" si="10"/>
        <v>0.95000000000000007</v>
      </c>
      <c r="I60" s="75">
        <f t="shared" si="10"/>
        <v>0.94400000000000006</v>
      </c>
      <c r="J60" s="75">
        <f t="shared" si="10"/>
        <v>1.0110000000000001</v>
      </c>
      <c r="K60" s="75">
        <f t="shared" si="10"/>
        <v>13.809999999999999</v>
      </c>
      <c r="L60" s="75">
        <f t="shared" si="10"/>
        <v>20.274999999999999</v>
      </c>
      <c r="M60" s="75">
        <f t="shared" si="10"/>
        <v>26.961999999999996</v>
      </c>
      <c r="N60" s="50">
        <f>B60+C60+D60+E60+F60+G60+H60+I60+J60+K60+L60+M60</f>
        <v>153.62699999999998</v>
      </c>
      <c r="AO60" s="55"/>
    </row>
    <row r="61" spans="1:41" s="79" customFormat="1" ht="24" customHeight="1" x14ac:dyDescent="0.2">
      <c r="A61" s="76" t="s">
        <v>30</v>
      </c>
      <c r="B61" s="77">
        <f t="shared" ref="B61:M61" si="11">B14+B29</f>
        <v>21.234000000000002</v>
      </c>
      <c r="C61" s="77">
        <f t="shared" si="11"/>
        <v>19.865000000000002</v>
      </c>
      <c r="D61" s="77">
        <f t="shared" si="11"/>
        <v>15.62</v>
      </c>
      <c r="E61" s="77">
        <f t="shared" si="11"/>
        <v>4.4469999999999992</v>
      </c>
      <c r="F61" s="77">
        <f t="shared" si="11"/>
        <v>0.2</v>
      </c>
      <c r="G61" s="77">
        <f t="shared" si="11"/>
        <v>0.1</v>
      </c>
      <c r="H61" s="77">
        <f t="shared" si="11"/>
        <v>0.1</v>
      </c>
      <c r="I61" s="77">
        <f t="shared" si="11"/>
        <v>0.1</v>
      </c>
      <c r="J61" s="77">
        <f t="shared" si="11"/>
        <v>0.1</v>
      </c>
      <c r="K61" s="77">
        <f t="shared" si="11"/>
        <v>8.3699999999999992</v>
      </c>
      <c r="L61" s="77">
        <f t="shared" si="11"/>
        <v>13.43</v>
      </c>
      <c r="M61" s="77">
        <f t="shared" si="11"/>
        <v>19.919999999999998</v>
      </c>
      <c r="N61" s="50">
        <f>B61+C61+D61+E61+F61+G61+H61+I61+J61+K61+L61+M61</f>
        <v>103.486</v>
      </c>
      <c r="O61" s="78">
        <f t="shared" ref="O61:AM61" si="12">O14+O29</f>
        <v>0</v>
      </c>
      <c r="P61" s="78">
        <f t="shared" si="12"/>
        <v>0</v>
      </c>
      <c r="Q61" s="78">
        <f t="shared" si="12"/>
        <v>0</v>
      </c>
      <c r="R61" s="78">
        <f t="shared" si="12"/>
        <v>0</v>
      </c>
      <c r="S61" s="78">
        <f t="shared" si="12"/>
        <v>0</v>
      </c>
      <c r="T61" s="78">
        <f t="shared" si="12"/>
        <v>0</v>
      </c>
      <c r="U61" s="78">
        <f t="shared" si="12"/>
        <v>0</v>
      </c>
      <c r="V61" s="78">
        <f t="shared" si="12"/>
        <v>0</v>
      </c>
      <c r="W61" s="78">
        <f t="shared" si="12"/>
        <v>0</v>
      </c>
      <c r="X61" s="78">
        <f t="shared" si="12"/>
        <v>0</v>
      </c>
      <c r="Y61" s="78">
        <f t="shared" si="12"/>
        <v>0</v>
      </c>
      <c r="Z61" s="78">
        <f t="shared" si="12"/>
        <v>0</v>
      </c>
      <c r="AA61" s="78">
        <f t="shared" si="12"/>
        <v>0</v>
      </c>
      <c r="AB61" s="78">
        <f t="shared" si="12"/>
        <v>0</v>
      </c>
      <c r="AC61" s="78">
        <f t="shared" si="12"/>
        <v>0</v>
      </c>
      <c r="AD61" s="78">
        <f t="shared" si="12"/>
        <v>0</v>
      </c>
      <c r="AE61" s="78">
        <f t="shared" si="12"/>
        <v>0</v>
      </c>
      <c r="AF61" s="78">
        <f t="shared" si="12"/>
        <v>0</v>
      </c>
      <c r="AG61" s="78">
        <f t="shared" si="12"/>
        <v>0</v>
      </c>
      <c r="AH61" s="78">
        <f t="shared" si="12"/>
        <v>0</v>
      </c>
      <c r="AI61" s="78">
        <f t="shared" si="12"/>
        <v>0</v>
      </c>
      <c r="AJ61" s="78">
        <f t="shared" si="12"/>
        <v>0</v>
      </c>
      <c r="AK61" s="78">
        <f t="shared" si="12"/>
        <v>0</v>
      </c>
      <c r="AL61" s="78">
        <f t="shared" si="12"/>
        <v>0</v>
      </c>
      <c r="AM61" s="78">
        <f t="shared" si="12"/>
        <v>0</v>
      </c>
    </row>
    <row r="62" spans="1:41" s="79" customFormat="1" ht="22.5" customHeight="1" x14ac:dyDescent="0.2">
      <c r="A62" s="76" t="s">
        <v>31</v>
      </c>
      <c r="B62" s="80">
        <f t="shared" ref="B62:M62" si="13">B17+B24+B31</f>
        <v>7.8059999999999992</v>
      </c>
      <c r="C62" s="80">
        <f>C17+C24+C31</f>
        <v>7.5</v>
      </c>
      <c r="D62" s="80">
        <f t="shared" si="13"/>
        <v>7.4260000000000002</v>
      </c>
      <c r="E62" s="80">
        <f t="shared" si="13"/>
        <v>3.7080000000000006</v>
      </c>
      <c r="F62" s="80">
        <f t="shared" si="13"/>
        <v>0.89300000000000002</v>
      </c>
      <c r="G62" s="80">
        <f t="shared" si="13"/>
        <v>0.876</v>
      </c>
      <c r="H62" s="80">
        <f t="shared" si="13"/>
        <v>0.85000000000000009</v>
      </c>
      <c r="I62" s="80">
        <f t="shared" si="13"/>
        <v>0.84400000000000008</v>
      </c>
      <c r="J62" s="80">
        <f>J17+J24+J31</f>
        <v>0.91100000000000003</v>
      </c>
      <c r="K62" s="80">
        <f t="shared" si="13"/>
        <v>5.4399999999999995</v>
      </c>
      <c r="L62" s="80">
        <f t="shared" si="13"/>
        <v>6.8449999999999998</v>
      </c>
      <c r="M62" s="80">
        <f t="shared" si="13"/>
        <v>7.0419999999999998</v>
      </c>
      <c r="N62" s="50">
        <f>B62+C62+D62+E62+F62+G62+H62+I62+J62+K62+L62+M62</f>
        <v>50.141000000000005</v>
      </c>
    </row>
    <row r="63" spans="1:41" s="79" customFormat="1" ht="27.75" customHeight="1" x14ac:dyDescent="0.25">
      <c r="A63" s="93" t="s">
        <v>32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1:41" s="79" customFormat="1" ht="27.75" customHeight="1" x14ac:dyDescent="0.3">
      <c r="A64" s="81"/>
      <c r="B64" s="82"/>
      <c r="C64" s="82"/>
      <c r="D64" s="82"/>
      <c r="E64" s="82"/>
      <c r="F64" s="82"/>
      <c r="G64" s="83"/>
      <c r="H64" s="83"/>
      <c r="I64" s="82"/>
      <c r="J64" s="82"/>
      <c r="K64" s="82"/>
      <c r="L64" s="84"/>
      <c r="M64" s="84"/>
      <c r="N64" s="78"/>
    </row>
    <row r="65" spans="1:14" s="79" customFormat="1" ht="27.75" hidden="1" customHeight="1" x14ac:dyDescent="0.2">
      <c r="A65" s="81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78"/>
    </row>
    <row r="66" spans="1:14" s="79" customFormat="1" ht="27.75" hidden="1" customHeight="1" x14ac:dyDescent="0.2">
      <c r="A66" s="81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78"/>
    </row>
    <row r="67" spans="1:14" ht="15" hidden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ht="15" hidden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5" hidden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ht="15" hidden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ht="15" hidden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ht="15" x14ac:dyDescent="0.25">
      <c r="A72" s="58"/>
      <c r="B72" s="86"/>
      <c r="C72" s="86"/>
      <c r="D72" s="86"/>
      <c r="E72" s="86"/>
      <c r="F72" s="86"/>
      <c r="G72" s="87"/>
      <c r="H72" s="87"/>
      <c r="I72" s="86"/>
      <c r="J72" s="86"/>
      <c r="K72" s="86"/>
      <c r="L72" s="58"/>
      <c r="M72" s="58"/>
      <c r="N72" s="58"/>
    </row>
    <row r="73" spans="1:14" ht="15" x14ac:dyDescent="0.25">
      <c r="A73" s="58"/>
      <c r="B73" s="86"/>
      <c r="C73" s="86"/>
      <c r="D73" s="86"/>
      <c r="E73" s="86"/>
      <c r="F73" s="86"/>
      <c r="G73" s="87"/>
      <c r="H73" s="87"/>
      <c r="I73" s="86"/>
      <c r="J73" s="86"/>
      <c r="K73" s="86"/>
      <c r="L73" s="58"/>
      <c r="M73" s="58"/>
      <c r="N73" s="58"/>
    </row>
    <row r="74" spans="1:14" ht="1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pageSetup paperSize="9" scale="99" orientation="landscape" verticalDpi="0" r:id="rId1"/>
  <headerFooter alignWithMargins="0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4</vt:lpstr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Шуліпа Ольга Василівна</cp:lastModifiedBy>
  <cp:lastPrinted>2017-01-25T15:05:18Z</cp:lastPrinted>
  <dcterms:created xsi:type="dcterms:W3CDTF">1996-10-08T23:32:33Z</dcterms:created>
  <dcterms:modified xsi:type="dcterms:W3CDTF">2017-02-07T07:01:38Z</dcterms:modified>
</cp:coreProperties>
</file>