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1355" windowHeight="7170" activeTab="1"/>
  </bookViews>
  <sheets>
    <sheet name="Лист1" sheetId="1" r:id="rId1"/>
    <sheet name="испр Сумижилкомсервіс" sheetId="2" r:id="rId2"/>
    <sheet name="Лист3" sheetId="3" r:id="rId3"/>
  </sheets>
  <calcPr calcId="124519" calcMode="manual"/>
</workbook>
</file>

<file path=xl/calcChain.xml><?xml version="1.0" encoding="utf-8"?>
<calcChain xmlns="http://schemas.openxmlformats.org/spreadsheetml/2006/main">
  <c r="R33" i="2"/>
  <c r="R32"/>
  <c r="R31"/>
  <c r="S31" s="1"/>
  <c r="Q31"/>
  <c r="R30"/>
  <c r="S30" s="1"/>
  <c r="Q30"/>
  <c r="R29"/>
  <c r="S29" s="1"/>
  <c r="Q29"/>
  <c r="R28"/>
  <c r="S28" s="1"/>
  <c r="Q28"/>
  <c r="R27"/>
  <c r="S27" s="1"/>
  <c r="Q27"/>
  <c r="R26"/>
  <c r="S26" s="1"/>
  <c r="Q26"/>
  <c r="R25"/>
  <c r="S25" s="1"/>
  <c r="Q25"/>
  <c r="R24"/>
  <c r="S24" s="1"/>
  <c r="Q24"/>
  <c r="R23"/>
  <c r="S23" s="1"/>
  <c r="Q23"/>
  <c r="R22"/>
  <c r="S22" s="1"/>
  <c r="Q22"/>
  <c r="R21"/>
  <c r="S21" s="1"/>
  <c r="Q21"/>
  <c r="R20"/>
  <c r="S20" s="1"/>
  <c r="Q20"/>
  <c r="R19"/>
  <c r="S19" s="1"/>
  <c r="Q19"/>
  <c r="R32" i="1" l="1"/>
  <c r="Q20"/>
  <c r="R20"/>
  <c r="S20" s="1"/>
  <c r="Q21"/>
  <c r="R21"/>
  <c r="S21" s="1"/>
  <c r="Q22"/>
  <c r="R22"/>
  <c r="S22" s="1"/>
  <c r="Q23"/>
  <c r="R23"/>
  <c r="S23" s="1"/>
  <c r="Q24"/>
  <c r="R24"/>
  <c r="S24" s="1"/>
  <c r="Q25"/>
  <c r="R25"/>
  <c r="S25" s="1"/>
  <c r="Q26"/>
  <c r="R26"/>
  <c r="Q27"/>
  <c r="R27"/>
  <c r="Q28"/>
  <c r="R28"/>
  <c r="S28" s="1"/>
  <c r="Q29"/>
  <c r="R29"/>
  <c r="Q30"/>
  <c r="R30"/>
  <c r="S30" s="1"/>
  <c r="Q31"/>
  <c r="R31"/>
  <c r="S31" s="1"/>
  <c r="R33"/>
  <c r="R19"/>
  <c r="S19" s="1"/>
  <c r="Q19"/>
  <c r="S29" l="1"/>
  <c r="S27"/>
  <c r="S26"/>
</calcChain>
</file>

<file path=xl/sharedStrings.xml><?xml version="1.0" encoding="utf-8"?>
<sst xmlns="http://schemas.openxmlformats.org/spreadsheetml/2006/main" count="128" uniqueCount="45">
  <si>
    <t>Моніторинг основних показників фінансово-господарської діяльності комунальних підприємств за 2017 рік</t>
  </si>
  <si>
    <t xml:space="preserve">№ 3/п </t>
  </si>
  <si>
    <t xml:space="preserve">Показники </t>
  </si>
  <si>
    <t xml:space="preserve">План </t>
  </si>
  <si>
    <t>Факт</t>
  </si>
  <si>
    <t>КП "Міськводоканал"</t>
  </si>
  <si>
    <t>КП "Зеленбуд"</t>
  </si>
  <si>
    <t>КП "Спецкомбінат"</t>
  </si>
  <si>
    <t>КП "Сумикомунінвест"</t>
  </si>
  <si>
    <t>КП "Сумижилкомсервіс"</t>
  </si>
  <si>
    <t>КП "Міськсвітло"</t>
  </si>
  <si>
    <t>КП "Сумитеплоенергоцентраль"</t>
  </si>
  <si>
    <t>Разом</t>
  </si>
  <si>
    <t>Відсоток виконання</t>
  </si>
  <si>
    <t>Матеріальні затрати</t>
  </si>
  <si>
    <t>Відрахування на соціальні заходи</t>
  </si>
  <si>
    <t>Амортизація</t>
  </si>
  <si>
    <t>Інші операційні витрати</t>
  </si>
  <si>
    <t>Відрахування частини чистого прибутку</t>
  </si>
  <si>
    <t>Внески до державних цільових фондів</t>
  </si>
  <si>
    <t>2017 рік</t>
  </si>
  <si>
    <t xml:space="preserve">Витрати на оплату праці </t>
  </si>
  <si>
    <t>Чистий прибуток( збиток)</t>
  </si>
  <si>
    <t>Сплата поточних податків та обов'язкових платежів до бюджету</t>
  </si>
  <si>
    <t>в т.ч.податок на прибуток</t>
  </si>
  <si>
    <t>Середня зарплата,грн</t>
  </si>
  <si>
    <t>Середня чисельність,чол</t>
  </si>
  <si>
    <t>Усього доходів (тис.грн)</t>
  </si>
  <si>
    <t>Операційні витрати (тис.грн),у т/ч</t>
  </si>
  <si>
    <t>Прибуток від звичайної  діяльності</t>
  </si>
  <si>
    <t xml:space="preserve">Додаток </t>
  </si>
  <si>
    <t xml:space="preserve">від                            2018 року № </t>
  </si>
  <si>
    <t xml:space="preserve">  "Про затвердження звіту про виконання плану комунального </t>
  </si>
  <si>
    <t xml:space="preserve">підприємства "Міськводоканал" Сумської міської ради, </t>
  </si>
  <si>
    <t>комунального підприємства "Зеленбуд" Сумської міської ради,</t>
  </si>
  <si>
    <t>комунального підприємства "Спецкомбінат" Сумської міської</t>
  </si>
  <si>
    <t>ради, комунального підприємства "Сумижилкомсервіс"</t>
  </si>
  <si>
    <t xml:space="preserve">Сумської міської ради, комунального підприємства </t>
  </si>
  <si>
    <t>"Міськсвітло" Сумської міської ради, комунального</t>
  </si>
  <si>
    <t xml:space="preserve">підприємства "Сумитеплоенергоцентраль" Сумської міської ради </t>
  </si>
  <si>
    <t>за 2017 рік"</t>
  </si>
  <si>
    <t>до проекту  рішення виконавчого комітету</t>
  </si>
  <si>
    <t>Директор департаменту інфраструктури Сумської міської ради</t>
  </si>
  <si>
    <t>Г.І. Яременко</t>
  </si>
  <si>
    <t>від  12.06.2018 року № 338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</si>
</sst>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 shrinkToFit="1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/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 shrinkToFi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quotePrefix="1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2" fontId="4" fillId="0" borderId="10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"/>
  <sheetViews>
    <sheetView topLeftCell="A7" workbookViewId="0">
      <selection activeCell="O20" sqref="O20"/>
    </sheetView>
  </sheetViews>
  <sheetFormatPr defaultRowHeight="15"/>
  <cols>
    <col min="1" max="1" width="4.42578125" customWidth="1"/>
    <col min="2" max="2" width="28.42578125" customWidth="1"/>
    <col min="3" max="3" width="11.42578125" customWidth="1"/>
    <col min="4" max="4" width="12.5703125" customWidth="1"/>
    <col min="5" max="5" width="11.28515625" customWidth="1"/>
    <col min="6" max="6" width="9.5703125" bestFit="1" customWidth="1"/>
    <col min="7" max="7" width="10" bestFit="1" customWidth="1"/>
    <col min="8" max="8" width="9.5703125" bestFit="1" customWidth="1"/>
    <col min="9" max="9" width="9.28515625" bestFit="1" customWidth="1"/>
    <col min="10" max="10" width="12.140625" customWidth="1"/>
    <col min="11" max="11" width="9.5703125" bestFit="1" customWidth="1"/>
    <col min="12" max="12" width="13.85546875" customWidth="1"/>
    <col min="13" max="15" width="9.5703125" bestFit="1" customWidth="1"/>
    <col min="16" max="16" width="9.28515625" customWidth="1"/>
    <col min="17" max="18" width="10.7109375" bestFit="1" customWidth="1"/>
  </cols>
  <sheetData>
    <row r="1" spans="1:20" ht="15.75">
      <c r="N1" s="27" t="s">
        <v>30</v>
      </c>
      <c r="O1" s="27"/>
      <c r="P1" s="27"/>
      <c r="Q1" s="27"/>
      <c r="R1" s="27"/>
      <c r="S1" s="27"/>
      <c r="T1" s="27"/>
    </row>
    <row r="2" spans="1:20" ht="18.75" customHeight="1">
      <c r="N2" s="38" t="s">
        <v>41</v>
      </c>
      <c r="O2" s="38"/>
      <c r="P2" s="38"/>
      <c r="Q2" s="38"/>
      <c r="R2" s="38"/>
      <c r="S2" s="38"/>
      <c r="T2" s="38"/>
    </row>
    <row r="3" spans="1:20" ht="15.75">
      <c r="N3" s="39" t="s">
        <v>32</v>
      </c>
      <c r="O3" s="39"/>
      <c r="P3" s="39"/>
      <c r="Q3" s="39"/>
      <c r="R3" s="39"/>
      <c r="S3" s="39"/>
      <c r="T3" s="39"/>
    </row>
    <row r="4" spans="1:20" ht="18.75" customHeight="1">
      <c r="N4" s="38" t="s">
        <v>33</v>
      </c>
      <c r="O4" s="38"/>
      <c r="P4" s="38"/>
      <c r="Q4" s="38"/>
      <c r="R4" s="38"/>
      <c r="S4" s="38"/>
      <c r="T4" s="38"/>
    </row>
    <row r="5" spans="1:20" ht="18.75" customHeight="1">
      <c r="N5" s="38" t="s">
        <v>34</v>
      </c>
      <c r="O5" s="38"/>
      <c r="P5" s="38"/>
      <c r="Q5" s="38"/>
      <c r="R5" s="38"/>
      <c r="S5" s="38"/>
      <c r="T5" s="38"/>
    </row>
    <row r="6" spans="1:20" ht="18.75" customHeight="1">
      <c r="N6" s="38" t="s">
        <v>35</v>
      </c>
      <c r="O6" s="38"/>
      <c r="P6" s="38"/>
      <c r="Q6" s="38"/>
      <c r="R6" s="38"/>
      <c r="S6" s="38"/>
      <c r="T6" s="38"/>
    </row>
    <row r="7" spans="1:20" ht="18.75" customHeight="1">
      <c r="N7" s="38" t="s">
        <v>36</v>
      </c>
      <c r="O7" s="38"/>
      <c r="P7" s="38"/>
      <c r="Q7" s="38"/>
      <c r="R7" s="38"/>
      <c r="S7" s="38"/>
      <c r="T7" s="38"/>
    </row>
    <row r="8" spans="1:20" ht="18.75" customHeight="1">
      <c r="N8" s="38" t="s">
        <v>37</v>
      </c>
      <c r="O8" s="38"/>
      <c r="P8" s="38"/>
      <c r="Q8" s="38"/>
      <c r="R8" s="38"/>
      <c r="S8" s="38"/>
      <c r="T8" s="38"/>
    </row>
    <row r="9" spans="1:20" ht="18.75" customHeight="1">
      <c r="N9" s="38" t="s">
        <v>38</v>
      </c>
      <c r="O9" s="38"/>
      <c r="P9" s="38"/>
      <c r="Q9" s="38"/>
      <c r="R9" s="38"/>
      <c r="S9" s="38"/>
      <c r="T9" s="38"/>
    </row>
    <row r="10" spans="1:20" ht="18.75" customHeight="1">
      <c r="N10" s="38" t="s">
        <v>39</v>
      </c>
      <c r="O10" s="38"/>
      <c r="P10" s="38"/>
      <c r="Q10" s="38"/>
      <c r="R10" s="38"/>
      <c r="S10" s="38"/>
      <c r="T10" s="38"/>
    </row>
    <row r="11" spans="1:20" ht="18.75" customHeight="1">
      <c r="N11" s="38" t="s">
        <v>40</v>
      </c>
      <c r="O11" s="38"/>
      <c r="P11" s="38"/>
      <c r="Q11" s="38"/>
      <c r="R11" s="38"/>
      <c r="S11" s="38"/>
      <c r="T11" s="38"/>
    </row>
    <row r="12" spans="1:20" ht="15.75">
      <c r="N12" s="40" t="s">
        <v>31</v>
      </c>
      <c r="O12" s="40"/>
      <c r="P12" s="40"/>
      <c r="Q12" s="40"/>
      <c r="R12" s="40"/>
      <c r="S12" s="40"/>
      <c r="T12" s="40"/>
    </row>
    <row r="14" spans="1:20" ht="18.75">
      <c r="A14" s="25" t="s">
        <v>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20" ht="33.75" customHeight="1">
      <c r="A16" s="15" t="s">
        <v>1</v>
      </c>
      <c r="B16" s="16" t="s">
        <v>2</v>
      </c>
      <c r="C16" s="26" t="s">
        <v>5</v>
      </c>
      <c r="D16" s="26"/>
      <c r="E16" s="26" t="s">
        <v>6</v>
      </c>
      <c r="F16" s="26"/>
      <c r="G16" s="26" t="s">
        <v>7</v>
      </c>
      <c r="H16" s="26"/>
      <c r="I16" s="26" t="s">
        <v>8</v>
      </c>
      <c r="J16" s="26"/>
      <c r="K16" s="26" t="s">
        <v>9</v>
      </c>
      <c r="L16" s="26"/>
      <c r="M16" s="26" t="s">
        <v>10</v>
      </c>
      <c r="N16" s="26"/>
      <c r="O16" s="36" t="s">
        <v>11</v>
      </c>
      <c r="P16" s="37"/>
      <c r="Q16" s="26" t="s">
        <v>12</v>
      </c>
      <c r="R16" s="26"/>
      <c r="S16" s="30" t="s">
        <v>13</v>
      </c>
      <c r="T16" s="31"/>
    </row>
    <row r="17" spans="1:20" ht="15.75">
      <c r="A17" s="16"/>
      <c r="B17" s="16"/>
      <c r="C17" s="16" t="s">
        <v>3</v>
      </c>
      <c r="D17" s="16" t="s">
        <v>4</v>
      </c>
      <c r="E17" s="16" t="s">
        <v>3</v>
      </c>
      <c r="F17" s="16" t="s">
        <v>4</v>
      </c>
      <c r="G17" s="16" t="s">
        <v>3</v>
      </c>
      <c r="H17" s="16" t="s">
        <v>4</v>
      </c>
      <c r="I17" s="16" t="s">
        <v>3</v>
      </c>
      <c r="J17" s="16" t="s">
        <v>4</v>
      </c>
      <c r="K17" s="16" t="s">
        <v>3</v>
      </c>
      <c r="L17" s="16" t="s">
        <v>4</v>
      </c>
      <c r="M17" s="16" t="s">
        <v>3</v>
      </c>
      <c r="N17" s="16" t="s">
        <v>4</v>
      </c>
      <c r="O17" s="16" t="s">
        <v>3</v>
      </c>
      <c r="P17" s="16" t="s">
        <v>4</v>
      </c>
      <c r="Q17" s="16" t="s">
        <v>3</v>
      </c>
      <c r="R17" s="16" t="s">
        <v>4</v>
      </c>
      <c r="S17" s="32"/>
      <c r="T17" s="33"/>
    </row>
    <row r="18" spans="1:20" ht="15.75">
      <c r="A18" s="16"/>
      <c r="B18" s="16"/>
      <c r="C18" s="28" t="s">
        <v>20</v>
      </c>
      <c r="D18" s="29"/>
      <c r="E18" s="28" t="s">
        <v>20</v>
      </c>
      <c r="F18" s="29"/>
      <c r="G18" s="28" t="s">
        <v>20</v>
      </c>
      <c r="H18" s="29"/>
      <c r="I18" s="28" t="s">
        <v>20</v>
      </c>
      <c r="J18" s="29"/>
      <c r="K18" s="28" t="s">
        <v>20</v>
      </c>
      <c r="L18" s="29"/>
      <c r="M18" s="28" t="s">
        <v>20</v>
      </c>
      <c r="N18" s="29"/>
      <c r="O18" s="28" t="s">
        <v>20</v>
      </c>
      <c r="P18" s="29"/>
      <c r="Q18" s="28" t="s">
        <v>20</v>
      </c>
      <c r="R18" s="29"/>
      <c r="S18" s="34"/>
      <c r="T18" s="35"/>
    </row>
    <row r="19" spans="1:20" ht="15.75">
      <c r="A19" s="5">
        <v>1</v>
      </c>
      <c r="B19" s="3" t="s">
        <v>27</v>
      </c>
      <c r="C19" s="9">
        <v>141930</v>
      </c>
      <c r="D19" s="10">
        <v>149885</v>
      </c>
      <c r="E19" s="17">
        <v>8050</v>
      </c>
      <c r="F19" s="17">
        <v>10065</v>
      </c>
      <c r="G19" s="17">
        <v>11480</v>
      </c>
      <c r="H19" s="17">
        <v>14436</v>
      </c>
      <c r="I19" s="17">
        <v>764</v>
      </c>
      <c r="J19" s="17">
        <v>857.8</v>
      </c>
      <c r="K19" s="17">
        <v>22025</v>
      </c>
      <c r="L19" s="17">
        <v>20219</v>
      </c>
      <c r="M19" s="17">
        <v>10504</v>
      </c>
      <c r="N19" s="17">
        <v>13705</v>
      </c>
      <c r="O19" s="17">
        <v>20845.2</v>
      </c>
      <c r="P19" s="17">
        <v>21881.7</v>
      </c>
      <c r="Q19" s="17">
        <f>C19+E19+G19+I19+K19+M19+O19</f>
        <v>215598.2</v>
      </c>
      <c r="R19" s="17">
        <f>D19+F19+H19+J19+L19+N19+P19</f>
        <v>231049.5</v>
      </c>
      <c r="S19" s="23">
        <f>R19/Q19*100</f>
        <v>107.16671103933149</v>
      </c>
      <c r="T19" s="24"/>
    </row>
    <row r="20" spans="1:20" ht="31.5">
      <c r="A20" s="5">
        <v>2</v>
      </c>
      <c r="B20" s="6" t="s">
        <v>28</v>
      </c>
      <c r="C20" s="11">
        <v>140178.6</v>
      </c>
      <c r="D20" s="10">
        <v>156872</v>
      </c>
      <c r="E20" s="17">
        <v>7814</v>
      </c>
      <c r="F20" s="17">
        <v>9831</v>
      </c>
      <c r="G20" s="17">
        <v>11350</v>
      </c>
      <c r="H20" s="17">
        <v>14419</v>
      </c>
      <c r="I20" s="17">
        <v>682</v>
      </c>
      <c r="J20" s="17">
        <v>825.9</v>
      </c>
      <c r="K20" s="18">
        <v>21410</v>
      </c>
      <c r="L20" s="17">
        <v>21937</v>
      </c>
      <c r="M20" s="17">
        <v>10386</v>
      </c>
      <c r="N20" s="17">
        <v>13593</v>
      </c>
      <c r="O20" s="17">
        <v>19662.900000000001</v>
      </c>
      <c r="P20" s="17">
        <v>22603.3</v>
      </c>
      <c r="Q20" s="17">
        <f t="shared" ref="Q20:Q31" si="0">C20+E20+G20+I20+K20+M20+O20</f>
        <v>211483.5</v>
      </c>
      <c r="R20" s="17">
        <f t="shared" ref="R20:R33" si="1">D20+F20+H20+J20+L20+N20+P20</f>
        <v>240081.19999999998</v>
      </c>
      <c r="S20" s="23">
        <f t="shared" ref="S20:S31" si="2">R20/Q20*100</f>
        <v>113.52242609943563</v>
      </c>
      <c r="T20" s="24"/>
    </row>
    <row r="21" spans="1:20" ht="15.75">
      <c r="A21" s="5"/>
      <c r="B21" s="2" t="s">
        <v>14</v>
      </c>
      <c r="C21" s="10">
        <v>63026</v>
      </c>
      <c r="D21" s="10">
        <v>74590</v>
      </c>
      <c r="E21" s="19">
        <v>1956</v>
      </c>
      <c r="F21" s="19">
        <v>2527</v>
      </c>
      <c r="G21" s="17">
        <v>3941</v>
      </c>
      <c r="H21" s="12">
        <v>3479</v>
      </c>
      <c r="I21" s="17">
        <v>63</v>
      </c>
      <c r="J21" s="17">
        <v>47.6</v>
      </c>
      <c r="K21" s="17">
        <v>15202</v>
      </c>
      <c r="L21" s="17">
        <v>8098</v>
      </c>
      <c r="M21" s="17">
        <v>4938</v>
      </c>
      <c r="N21" s="17">
        <v>7868</v>
      </c>
      <c r="O21" s="17">
        <v>10059.6</v>
      </c>
      <c r="P21" s="17">
        <v>11144.8</v>
      </c>
      <c r="Q21" s="17">
        <f t="shared" si="0"/>
        <v>99185.600000000006</v>
      </c>
      <c r="R21" s="17">
        <f t="shared" si="1"/>
        <v>107754.40000000001</v>
      </c>
      <c r="S21" s="23">
        <f t="shared" si="2"/>
        <v>108.639157297027</v>
      </c>
      <c r="T21" s="24"/>
    </row>
    <row r="22" spans="1:20" ht="15.75">
      <c r="A22" s="5"/>
      <c r="B22" s="2" t="s">
        <v>21</v>
      </c>
      <c r="C22" s="10">
        <v>33990</v>
      </c>
      <c r="D22" s="10">
        <v>40839</v>
      </c>
      <c r="E22" s="17">
        <v>4086.4</v>
      </c>
      <c r="F22" s="17">
        <v>4938</v>
      </c>
      <c r="G22" s="13">
        <v>5691</v>
      </c>
      <c r="H22" s="12">
        <v>8083</v>
      </c>
      <c r="I22" s="17">
        <v>331</v>
      </c>
      <c r="J22" s="17">
        <v>450.7</v>
      </c>
      <c r="K22" s="17">
        <v>3537</v>
      </c>
      <c r="L22" s="17">
        <v>6371</v>
      </c>
      <c r="M22" s="17">
        <v>3987</v>
      </c>
      <c r="N22" s="17">
        <v>4223</v>
      </c>
      <c r="O22" s="17">
        <v>5422.6</v>
      </c>
      <c r="P22" s="17">
        <v>7093.9</v>
      </c>
      <c r="Q22" s="17">
        <f t="shared" si="0"/>
        <v>57045</v>
      </c>
      <c r="R22" s="17">
        <f t="shared" si="1"/>
        <v>71998.599999999991</v>
      </c>
      <c r="S22" s="23">
        <f t="shared" si="2"/>
        <v>126.21369094574457</v>
      </c>
      <c r="T22" s="24"/>
    </row>
    <row r="23" spans="1:20" ht="31.5">
      <c r="A23" s="5"/>
      <c r="B23" s="3" t="s">
        <v>15</v>
      </c>
      <c r="C23" s="9">
        <v>7477.7999999999993</v>
      </c>
      <c r="D23" s="10">
        <v>8867</v>
      </c>
      <c r="E23" s="17">
        <v>899</v>
      </c>
      <c r="F23" s="17">
        <v>1075</v>
      </c>
      <c r="G23" s="13">
        <v>1252</v>
      </c>
      <c r="H23" s="12">
        <v>1777</v>
      </c>
      <c r="I23" s="17">
        <v>73</v>
      </c>
      <c r="J23" s="17">
        <v>106.8</v>
      </c>
      <c r="K23" s="17">
        <v>778</v>
      </c>
      <c r="L23" s="17">
        <v>1376</v>
      </c>
      <c r="M23" s="17">
        <v>874.8</v>
      </c>
      <c r="N23" s="17">
        <v>931</v>
      </c>
      <c r="O23" s="17">
        <v>1193</v>
      </c>
      <c r="P23" s="17">
        <v>1543</v>
      </c>
      <c r="Q23" s="17">
        <f t="shared" si="0"/>
        <v>12547.599999999999</v>
      </c>
      <c r="R23" s="17">
        <f t="shared" si="1"/>
        <v>15675.8</v>
      </c>
      <c r="S23" s="23">
        <f t="shared" si="2"/>
        <v>124.93066403136856</v>
      </c>
      <c r="T23" s="24"/>
    </row>
    <row r="24" spans="1:20" ht="15.75">
      <c r="A24" s="5"/>
      <c r="B24" s="2" t="s">
        <v>16</v>
      </c>
      <c r="C24" s="10">
        <v>9720</v>
      </c>
      <c r="D24" s="10">
        <v>11947</v>
      </c>
      <c r="E24" s="17">
        <v>612</v>
      </c>
      <c r="F24" s="17">
        <v>655</v>
      </c>
      <c r="G24" s="13">
        <v>85</v>
      </c>
      <c r="H24" s="12">
        <v>278</v>
      </c>
      <c r="I24" s="17">
        <v>14</v>
      </c>
      <c r="J24" s="17">
        <v>14.4</v>
      </c>
      <c r="K24" s="17">
        <v>626</v>
      </c>
      <c r="L24" s="17">
        <v>1050</v>
      </c>
      <c r="M24" s="17">
        <v>86.8</v>
      </c>
      <c r="N24" s="17">
        <v>184</v>
      </c>
      <c r="O24" s="17">
        <v>154.9</v>
      </c>
      <c r="P24" s="17">
        <v>309.3</v>
      </c>
      <c r="Q24" s="17">
        <f t="shared" si="0"/>
        <v>11298.699999999999</v>
      </c>
      <c r="R24" s="17">
        <f t="shared" si="1"/>
        <v>14437.699999999999</v>
      </c>
      <c r="S24" s="23">
        <f t="shared" si="2"/>
        <v>127.78195721631693</v>
      </c>
      <c r="T24" s="24"/>
    </row>
    <row r="25" spans="1:20" ht="15.75">
      <c r="A25" s="5"/>
      <c r="B25" s="2" t="s">
        <v>17</v>
      </c>
      <c r="C25" s="10">
        <v>25964.800000000003</v>
      </c>
      <c r="D25" s="10">
        <v>20629</v>
      </c>
      <c r="E25" s="17">
        <v>260.60000000000002</v>
      </c>
      <c r="F25" s="17">
        <v>636</v>
      </c>
      <c r="G25" s="13">
        <v>301</v>
      </c>
      <c r="H25" s="12">
        <v>802</v>
      </c>
      <c r="I25" s="17">
        <v>201</v>
      </c>
      <c r="J25" s="17">
        <v>206.4</v>
      </c>
      <c r="K25" s="17">
        <v>1267</v>
      </c>
      <c r="L25" s="17">
        <v>5043</v>
      </c>
      <c r="M25" s="17">
        <v>500.2</v>
      </c>
      <c r="N25" s="17">
        <v>387</v>
      </c>
      <c r="O25" s="17">
        <v>2832.8</v>
      </c>
      <c r="P25" s="17">
        <v>2512.3000000000002</v>
      </c>
      <c r="Q25" s="17">
        <f t="shared" si="0"/>
        <v>31327.4</v>
      </c>
      <c r="R25" s="17">
        <f t="shared" si="1"/>
        <v>30215.7</v>
      </c>
      <c r="S25" s="23">
        <f t="shared" si="2"/>
        <v>96.45134929805856</v>
      </c>
      <c r="T25" s="24"/>
    </row>
    <row r="26" spans="1:20" ht="31.5">
      <c r="A26" s="5">
        <v>3</v>
      </c>
      <c r="B26" s="3" t="s">
        <v>29</v>
      </c>
      <c r="C26" s="9">
        <v>1735</v>
      </c>
      <c r="D26" s="10">
        <v>-7046</v>
      </c>
      <c r="E26" s="17">
        <v>236</v>
      </c>
      <c r="F26" s="17">
        <v>234</v>
      </c>
      <c r="G26" s="17">
        <v>130</v>
      </c>
      <c r="H26" s="17">
        <v>17</v>
      </c>
      <c r="I26" s="17">
        <v>82</v>
      </c>
      <c r="J26" s="17">
        <v>38.9</v>
      </c>
      <c r="K26" s="17">
        <v>616</v>
      </c>
      <c r="L26" s="17">
        <v>-1718</v>
      </c>
      <c r="M26" s="17">
        <v>117.7</v>
      </c>
      <c r="N26" s="17">
        <v>112</v>
      </c>
      <c r="O26" s="17">
        <v>1441.8</v>
      </c>
      <c r="P26" s="17">
        <v>-721.6</v>
      </c>
      <c r="Q26" s="17">
        <f t="shared" si="0"/>
        <v>4358.5</v>
      </c>
      <c r="R26" s="17">
        <f t="shared" si="1"/>
        <v>-9083.7000000000007</v>
      </c>
      <c r="S26" s="23">
        <f t="shared" si="2"/>
        <v>-208.4134449925433</v>
      </c>
      <c r="T26" s="24"/>
    </row>
    <row r="27" spans="1:20" ht="15.75">
      <c r="A27" s="5">
        <v>4</v>
      </c>
      <c r="B27" s="3" t="s">
        <v>22</v>
      </c>
      <c r="C27" s="9">
        <v>1423</v>
      </c>
      <c r="D27" s="10">
        <v>-7046</v>
      </c>
      <c r="E27" s="17">
        <v>193.5</v>
      </c>
      <c r="F27" s="17">
        <v>192</v>
      </c>
      <c r="G27" s="17">
        <v>106.6</v>
      </c>
      <c r="H27" s="17">
        <v>14</v>
      </c>
      <c r="I27" s="17">
        <v>67</v>
      </c>
      <c r="J27" s="17">
        <v>31.9</v>
      </c>
      <c r="K27" s="17">
        <v>505</v>
      </c>
      <c r="L27" s="17">
        <v>-1718</v>
      </c>
      <c r="M27" s="17">
        <v>96.6</v>
      </c>
      <c r="N27" s="17">
        <v>92</v>
      </c>
      <c r="O27" s="17">
        <v>1182.3</v>
      </c>
      <c r="P27" s="17">
        <v>-721.6</v>
      </c>
      <c r="Q27" s="17">
        <f t="shared" si="0"/>
        <v>3574</v>
      </c>
      <c r="R27" s="17">
        <f t="shared" si="1"/>
        <v>-9155.7000000000007</v>
      </c>
      <c r="S27" s="23">
        <f t="shared" si="2"/>
        <v>-256.17515388919981</v>
      </c>
      <c r="T27" s="24"/>
    </row>
    <row r="28" spans="1:20" ht="31.5">
      <c r="A28" s="5"/>
      <c r="B28" s="3" t="s">
        <v>18</v>
      </c>
      <c r="C28" s="9">
        <v>0</v>
      </c>
      <c r="D28" s="10">
        <v>0</v>
      </c>
      <c r="E28" s="17">
        <v>5.8</v>
      </c>
      <c r="F28" s="17">
        <v>6</v>
      </c>
      <c r="G28" s="17">
        <v>3.2</v>
      </c>
      <c r="H28" s="17">
        <v>0.4</v>
      </c>
      <c r="I28" s="17">
        <v>2</v>
      </c>
      <c r="J28" s="17">
        <v>0.9</v>
      </c>
      <c r="K28" s="17">
        <v>15</v>
      </c>
      <c r="L28" s="17">
        <v>15</v>
      </c>
      <c r="M28" s="17">
        <v>0</v>
      </c>
      <c r="N28" s="17">
        <v>3.5</v>
      </c>
      <c r="O28" s="17">
        <v>35.5</v>
      </c>
      <c r="P28" s="17">
        <v>5.5</v>
      </c>
      <c r="Q28" s="17">
        <f t="shared" si="0"/>
        <v>61.5</v>
      </c>
      <c r="R28" s="17">
        <f t="shared" si="1"/>
        <v>31.3</v>
      </c>
      <c r="S28" s="23">
        <f t="shared" si="2"/>
        <v>50.894308943089428</v>
      </c>
      <c r="T28" s="24"/>
    </row>
    <row r="29" spans="1:20" ht="47.25">
      <c r="A29" s="5">
        <v>5</v>
      </c>
      <c r="B29" s="3" t="s">
        <v>23</v>
      </c>
      <c r="C29" s="9">
        <v>20750</v>
      </c>
      <c r="D29" s="10">
        <v>25572.7</v>
      </c>
      <c r="E29" s="17">
        <v>2447.1</v>
      </c>
      <c r="F29" s="17">
        <v>1990.5</v>
      </c>
      <c r="G29" s="17">
        <v>2078.6</v>
      </c>
      <c r="H29" s="17">
        <v>2474.1999999999998</v>
      </c>
      <c r="I29" s="17">
        <v>245</v>
      </c>
      <c r="J29" s="17">
        <v>258.10000000000002</v>
      </c>
      <c r="K29" s="17">
        <v>4870</v>
      </c>
      <c r="L29" s="17">
        <v>5278</v>
      </c>
      <c r="M29" s="17">
        <v>2202.1</v>
      </c>
      <c r="N29" s="17">
        <v>1679.8</v>
      </c>
      <c r="O29" s="17">
        <v>5295.5</v>
      </c>
      <c r="P29" s="17">
        <v>3914.3</v>
      </c>
      <c r="Q29" s="17">
        <f t="shared" si="0"/>
        <v>37888.299999999996</v>
      </c>
      <c r="R29" s="17">
        <f t="shared" si="1"/>
        <v>41167.600000000006</v>
      </c>
      <c r="S29" s="23">
        <f t="shared" si="2"/>
        <v>108.6551785115722</v>
      </c>
      <c r="T29" s="24"/>
    </row>
    <row r="30" spans="1:20" ht="15.75">
      <c r="A30" s="5"/>
      <c r="B30" s="3" t="s">
        <v>24</v>
      </c>
      <c r="C30" s="9">
        <v>0</v>
      </c>
      <c r="D30" s="10">
        <v>0</v>
      </c>
      <c r="E30" s="17">
        <v>42.5</v>
      </c>
      <c r="F30" s="17">
        <v>42.3</v>
      </c>
      <c r="G30" s="17">
        <v>23.4</v>
      </c>
      <c r="H30" s="17">
        <v>3</v>
      </c>
      <c r="I30" s="17">
        <v>15</v>
      </c>
      <c r="J30" s="17">
        <v>7</v>
      </c>
      <c r="K30" s="17">
        <v>111</v>
      </c>
      <c r="L30" s="17">
        <v>68</v>
      </c>
      <c r="M30" s="17">
        <v>21</v>
      </c>
      <c r="N30" s="17">
        <v>20</v>
      </c>
      <c r="O30" s="17">
        <v>212.8</v>
      </c>
      <c r="P30" s="17">
        <v>154.5</v>
      </c>
      <c r="Q30" s="17">
        <f t="shared" si="0"/>
        <v>425.70000000000005</v>
      </c>
      <c r="R30" s="17">
        <f t="shared" si="1"/>
        <v>294.8</v>
      </c>
      <c r="S30" s="23">
        <f t="shared" si="2"/>
        <v>69.250645994832041</v>
      </c>
      <c r="T30" s="24"/>
    </row>
    <row r="31" spans="1:20" ht="31.5">
      <c r="A31" s="5">
        <v>6</v>
      </c>
      <c r="B31" s="3" t="s">
        <v>19</v>
      </c>
      <c r="C31" s="9">
        <v>7478</v>
      </c>
      <c r="D31" s="10">
        <v>8872</v>
      </c>
      <c r="E31" s="17">
        <v>899</v>
      </c>
      <c r="F31" s="17">
        <v>1109.0999999999999</v>
      </c>
      <c r="G31" s="17">
        <v>1252</v>
      </c>
      <c r="H31" s="17">
        <v>1777</v>
      </c>
      <c r="I31" s="17">
        <v>73</v>
      </c>
      <c r="J31" s="17">
        <v>106.8</v>
      </c>
      <c r="K31" s="17">
        <v>1030</v>
      </c>
      <c r="L31" s="17">
        <v>1329</v>
      </c>
      <c r="M31" s="17">
        <v>612</v>
      </c>
      <c r="N31" s="17">
        <v>931</v>
      </c>
      <c r="O31" s="17">
        <v>951.9</v>
      </c>
      <c r="P31" s="17">
        <v>1556</v>
      </c>
      <c r="Q31" s="17">
        <f t="shared" si="0"/>
        <v>12295.9</v>
      </c>
      <c r="R31" s="17">
        <f t="shared" si="1"/>
        <v>15680.9</v>
      </c>
      <c r="S31" s="23">
        <f t="shared" si="2"/>
        <v>127.52950170381997</v>
      </c>
      <c r="T31" s="24"/>
    </row>
    <row r="32" spans="1:20" ht="15.75">
      <c r="A32" s="5">
        <v>7</v>
      </c>
      <c r="B32" s="3" t="s">
        <v>25</v>
      </c>
      <c r="C32" s="17"/>
      <c r="D32" s="9">
        <v>4925</v>
      </c>
      <c r="E32" s="17"/>
      <c r="F32" s="17">
        <v>5200</v>
      </c>
      <c r="G32" s="17"/>
      <c r="H32" s="17">
        <v>5103</v>
      </c>
      <c r="I32" s="17"/>
      <c r="J32" s="17">
        <v>3567</v>
      </c>
      <c r="K32" s="17"/>
      <c r="L32" s="17">
        <v>4499.3999999999996</v>
      </c>
      <c r="M32" s="17"/>
      <c r="N32" s="17">
        <v>6768</v>
      </c>
      <c r="O32" s="17"/>
      <c r="P32" s="17">
        <v>5896</v>
      </c>
      <c r="Q32" s="20"/>
      <c r="R32" s="20">
        <f>(D32+F32+H32+J32+L32+N32+P32)/7</f>
        <v>5136.9142857142861</v>
      </c>
      <c r="S32" s="21"/>
      <c r="T32" s="21"/>
    </row>
    <row r="33" spans="1:20" ht="16.5" thickBot="1">
      <c r="A33" s="7">
        <v>8</v>
      </c>
      <c r="B33" s="4" t="s">
        <v>26</v>
      </c>
      <c r="C33" s="22"/>
      <c r="D33" s="14">
        <v>691</v>
      </c>
      <c r="E33" s="17"/>
      <c r="F33" s="20">
        <v>70</v>
      </c>
      <c r="G33" s="20"/>
      <c r="H33" s="20">
        <v>132</v>
      </c>
      <c r="I33" s="20"/>
      <c r="J33" s="20">
        <v>10</v>
      </c>
      <c r="K33" s="20"/>
      <c r="L33" s="20">
        <v>118</v>
      </c>
      <c r="M33" s="17"/>
      <c r="N33" s="20">
        <v>52</v>
      </c>
      <c r="O33" s="20"/>
      <c r="P33" s="20">
        <v>128</v>
      </c>
      <c r="Q33" s="20"/>
      <c r="R33" s="20">
        <f t="shared" si="1"/>
        <v>1201</v>
      </c>
      <c r="S33" s="21"/>
      <c r="T33" s="21"/>
    </row>
    <row r="38" spans="1:20" ht="18.75">
      <c r="B38" s="8" t="s">
        <v>42</v>
      </c>
      <c r="C38" s="8"/>
      <c r="D38" s="8"/>
      <c r="E38" s="8"/>
      <c r="F38" s="8"/>
      <c r="G38" s="8"/>
      <c r="H38" s="8"/>
      <c r="I38" s="8"/>
      <c r="J38" s="8"/>
      <c r="K38" s="8"/>
      <c r="L38" s="8" t="s">
        <v>43</v>
      </c>
    </row>
  </sheetData>
  <mergeCells count="43">
    <mergeCell ref="N7:T7"/>
    <mergeCell ref="N8:T8"/>
    <mergeCell ref="N12:T12"/>
    <mergeCell ref="N9:T9"/>
    <mergeCell ref="N10:T10"/>
    <mergeCell ref="N11:T11"/>
    <mergeCell ref="N2:T2"/>
    <mergeCell ref="N3:T3"/>
    <mergeCell ref="N4:T4"/>
    <mergeCell ref="N5:T5"/>
    <mergeCell ref="N6:T6"/>
    <mergeCell ref="N1:T1"/>
    <mergeCell ref="C18:D18"/>
    <mergeCell ref="E18:F18"/>
    <mergeCell ref="G18:H18"/>
    <mergeCell ref="I18:J18"/>
    <mergeCell ref="K18:L18"/>
    <mergeCell ref="G16:H16"/>
    <mergeCell ref="I16:J16"/>
    <mergeCell ref="K16:L16"/>
    <mergeCell ref="M16:N16"/>
    <mergeCell ref="S16:T18"/>
    <mergeCell ref="M18:N18"/>
    <mergeCell ref="O18:P18"/>
    <mergeCell ref="Q18:R18"/>
    <mergeCell ref="O16:P16"/>
    <mergeCell ref="Q16:R16"/>
    <mergeCell ref="S29:T29"/>
    <mergeCell ref="S30:T30"/>
    <mergeCell ref="S31:T31"/>
    <mergeCell ref="A14:T14"/>
    <mergeCell ref="S24:T24"/>
    <mergeCell ref="S25:T25"/>
    <mergeCell ref="S26:T26"/>
    <mergeCell ref="S27:T27"/>
    <mergeCell ref="S28:T28"/>
    <mergeCell ref="S19:T19"/>
    <mergeCell ref="S20:T20"/>
    <mergeCell ref="S21:T21"/>
    <mergeCell ref="S22:T22"/>
    <mergeCell ref="S23:T23"/>
    <mergeCell ref="C16:D16"/>
    <mergeCell ref="E16:F16"/>
  </mergeCells>
  <pageMargins left="0.78740157480314965" right="0.78740157480314965" top="1.1811023622047245" bottom="0.3937007874015748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8"/>
  <sheetViews>
    <sheetView tabSelected="1" topLeftCell="A18" workbookViewId="0">
      <selection activeCell="B38" sqref="B38"/>
    </sheetView>
  </sheetViews>
  <sheetFormatPr defaultRowHeight="15"/>
  <cols>
    <col min="1" max="1" width="4.42578125" customWidth="1"/>
    <col min="2" max="2" width="28.42578125" customWidth="1"/>
    <col min="3" max="3" width="11.42578125" customWidth="1"/>
    <col min="4" max="4" width="12.5703125" customWidth="1"/>
    <col min="5" max="5" width="11.28515625" customWidth="1"/>
    <col min="6" max="6" width="9.5703125" bestFit="1" customWidth="1"/>
    <col min="7" max="7" width="10" bestFit="1" customWidth="1"/>
    <col min="8" max="8" width="9.5703125" bestFit="1" customWidth="1"/>
    <col min="9" max="9" width="9.28515625" bestFit="1" customWidth="1"/>
    <col min="10" max="10" width="12.140625" customWidth="1"/>
    <col min="11" max="11" width="9.5703125" bestFit="1" customWidth="1"/>
    <col min="12" max="12" width="13.85546875" customWidth="1"/>
    <col min="13" max="15" width="9.5703125" bestFit="1" customWidth="1"/>
    <col min="16" max="16" width="9.28515625" customWidth="1"/>
    <col min="17" max="18" width="10.7109375" bestFit="1" customWidth="1"/>
  </cols>
  <sheetData>
    <row r="1" spans="1:20" ht="15.75">
      <c r="N1" s="27" t="s">
        <v>30</v>
      </c>
      <c r="O1" s="27"/>
      <c r="P1" s="27"/>
      <c r="Q1" s="27"/>
      <c r="R1" s="27"/>
      <c r="S1" s="27"/>
      <c r="T1" s="27"/>
    </row>
    <row r="2" spans="1:20" ht="18.75" customHeight="1">
      <c r="N2" s="38" t="s">
        <v>41</v>
      </c>
      <c r="O2" s="38"/>
      <c r="P2" s="38"/>
      <c r="Q2" s="38"/>
      <c r="R2" s="38"/>
      <c r="S2" s="38"/>
      <c r="T2" s="38"/>
    </row>
    <row r="3" spans="1:20" ht="15.75">
      <c r="N3" s="39" t="s">
        <v>32</v>
      </c>
      <c r="O3" s="39"/>
      <c r="P3" s="39"/>
      <c r="Q3" s="39"/>
      <c r="R3" s="39"/>
      <c r="S3" s="39"/>
      <c r="T3" s="39"/>
    </row>
    <row r="4" spans="1:20" ht="18.75" customHeight="1">
      <c r="N4" s="38" t="s">
        <v>33</v>
      </c>
      <c r="O4" s="38"/>
      <c r="P4" s="38"/>
      <c r="Q4" s="38"/>
      <c r="R4" s="38"/>
      <c r="S4" s="38"/>
      <c r="T4" s="38"/>
    </row>
    <row r="5" spans="1:20" ht="18.75" customHeight="1">
      <c r="N5" s="38" t="s">
        <v>34</v>
      </c>
      <c r="O5" s="38"/>
      <c r="P5" s="38"/>
      <c r="Q5" s="38"/>
      <c r="R5" s="38"/>
      <c r="S5" s="38"/>
      <c r="T5" s="38"/>
    </row>
    <row r="6" spans="1:20" ht="18.75" customHeight="1">
      <c r="N6" s="38" t="s">
        <v>35</v>
      </c>
      <c r="O6" s="38"/>
      <c r="P6" s="38"/>
      <c r="Q6" s="38"/>
      <c r="R6" s="38"/>
      <c r="S6" s="38"/>
      <c r="T6" s="38"/>
    </row>
    <row r="7" spans="1:20" ht="18.75" customHeight="1">
      <c r="N7" s="38" t="s">
        <v>36</v>
      </c>
      <c r="O7" s="38"/>
      <c r="P7" s="38"/>
      <c r="Q7" s="38"/>
      <c r="R7" s="38"/>
      <c r="S7" s="38"/>
      <c r="T7" s="38"/>
    </row>
    <row r="8" spans="1:20" ht="18.75" customHeight="1">
      <c r="N8" s="38" t="s">
        <v>37</v>
      </c>
      <c r="O8" s="38"/>
      <c r="P8" s="38"/>
      <c r="Q8" s="38"/>
      <c r="R8" s="38"/>
      <c r="S8" s="38"/>
      <c r="T8" s="38"/>
    </row>
    <row r="9" spans="1:20" ht="18.75" customHeight="1">
      <c r="N9" s="38" t="s">
        <v>38</v>
      </c>
      <c r="O9" s="38"/>
      <c r="P9" s="38"/>
      <c r="Q9" s="38"/>
      <c r="R9" s="38"/>
      <c r="S9" s="38"/>
      <c r="T9" s="38"/>
    </row>
    <row r="10" spans="1:20" ht="18.75" customHeight="1">
      <c r="N10" s="38" t="s">
        <v>39</v>
      </c>
      <c r="O10" s="38"/>
      <c r="P10" s="38"/>
      <c r="Q10" s="38"/>
      <c r="R10" s="38"/>
      <c r="S10" s="38"/>
      <c r="T10" s="38"/>
    </row>
    <row r="11" spans="1:20" ht="18.75" customHeight="1">
      <c r="N11" s="38" t="s">
        <v>40</v>
      </c>
      <c r="O11" s="38"/>
      <c r="P11" s="38"/>
      <c r="Q11" s="38"/>
      <c r="R11" s="38"/>
      <c r="S11" s="38"/>
      <c r="T11" s="38"/>
    </row>
    <row r="12" spans="1:20" ht="15.75">
      <c r="N12" s="40" t="s">
        <v>44</v>
      </c>
      <c r="O12" s="40"/>
      <c r="P12" s="40"/>
      <c r="Q12" s="40"/>
      <c r="R12" s="40"/>
      <c r="S12" s="40"/>
      <c r="T12" s="40"/>
    </row>
    <row r="14" spans="1:20" ht="18.75">
      <c r="A14" s="25" t="s">
        <v>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20" ht="33.75" customHeight="1">
      <c r="A16" s="15" t="s">
        <v>1</v>
      </c>
      <c r="B16" s="16" t="s">
        <v>2</v>
      </c>
      <c r="C16" s="26" t="s">
        <v>5</v>
      </c>
      <c r="D16" s="26"/>
      <c r="E16" s="26" t="s">
        <v>6</v>
      </c>
      <c r="F16" s="26"/>
      <c r="G16" s="26" t="s">
        <v>7</v>
      </c>
      <c r="H16" s="26"/>
      <c r="I16" s="26" t="s">
        <v>8</v>
      </c>
      <c r="J16" s="26"/>
      <c r="K16" s="26" t="s">
        <v>9</v>
      </c>
      <c r="L16" s="26"/>
      <c r="M16" s="26" t="s">
        <v>10</v>
      </c>
      <c r="N16" s="26"/>
      <c r="O16" s="36" t="s">
        <v>11</v>
      </c>
      <c r="P16" s="37"/>
      <c r="Q16" s="26" t="s">
        <v>12</v>
      </c>
      <c r="R16" s="26"/>
      <c r="S16" s="30" t="s">
        <v>13</v>
      </c>
      <c r="T16" s="31"/>
    </row>
    <row r="17" spans="1:20" ht="15.75">
      <c r="A17" s="16"/>
      <c r="B17" s="16"/>
      <c r="C17" s="16" t="s">
        <v>3</v>
      </c>
      <c r="D17" s="16" t="s">
        <v>4</v>
      </c>
      <c r="E17" s="16" t="s">
        <v>3</v>
      </c>
      <c r="F17" s="16" t="s">
        <v>4</v>
      </c>
      <c r="G17" s="16" t="s">
        <v>3</v>
      </c>
      <c r="H17" s="16" t="s">
        <v>4</v>
      </c>
      <c r="I17" s="16" t="s">
        <v>3</v>
      </c>
      <c r="J17" s="16" t="s">
        <v>4</v>
      </c>
      <c r="K17" s="16" t="s">
        <v>3</v>
      </c>
      <c r="L17" s="16" t="s">
        <v>4</v>
      </c>
      <c r="M17" s="16" t="s">
        <v>3</v>
      </c>
      <c r="N17" s="16" t="s">
        <v>4</v>
      </c>
      <c r="O17" s="16" t="s">
        <v>3</v>
      </c>
      <c r="P17" s="16" t="s">
        <v>4</v>
      </c>
      <c r="Q17" s="16" t="s">
        <v>3</v>
      </c>
      <c r="R17" s="16" t="s">
        <v>4</v>
      </c>
      <c r="S17" s="32"/>
      <c r="T17" s="33"/>
    </row>
    <row r="18" spans="1:20" ht="15.75">
      <c r="A18" s="16"/>
      <c r="B18" s="16"/>
      <c r="C18" s="28" t="s">
        <v>20</v>
      </c>
      <c r="D18" s="29"/>
      <c r="E18" s="28" t="s">
        <v>20</v>
      </c>
      <c r="F18" s="29"/>
      <c r="G18" s="28" t="s">
        <v>20</v>
      </c>
      <c r="H18" s="29"/>
      <c r="I18" s="28" t="s">
        <v>20</v>
      </c>
      <c r="J18" s="29"/>
      <c r="K18" s="28" t="s">
        <v>20</v>
      </c>
      <c r="L18" s="29"/>
      <c r="M18" s="28" t="s">
        <v>20</v>
      </c>
      <c r="N18" s="29"/>
      <c r="O18" s="28" t="s">
        <v>20</v>
      </c>
      <c r="P18" s="29"/>
      <c r="Q18" s="28" t="s">
        <v>20</v>
      </c>
      <c r="R18" s="29"/>
      <c r="S18" s="34"/>
      <c r="T18" s="35"/>
    </row>
    <row r="19" spans="1:20" ht="15.75">
      <c r="A19" s="5">
        <v>1</v>
      </c>
      <c r="B19" s="3" t="s">
        <v>27</v>
      </c>
      <c r="C19" s="9">
        <v>141930</v>
      </c>
      <c r="D19" s="10">
        <v>149885</v>
      </c>
      <c r="E19" s="17">
        <v>8050</v>
      </c>
      <c r="F19" s="17">
        <v>10065</v>
      </c>
      <c r="G19" s="17">
        <v>11480</v>
      </c>
      <c r="H19" s="17">
        <v>14436</v>
      </c>
      <c r="I19" s="17">
        <v>764</v>
      </c>
      <c r="J19" s="17">
        <v>857.8</v>
      </c>
      <c r="K19" s="17">
        <v>22025</v>
      </c>
      <c r="L19" s="17">
        <v>20219</v>
      </c>
      <c r="M19" s="17">
        <v>10504</v>
      </c>
      <c r="N19" s="17">
        <v>13705</v>
      </c>
      <c r="O19" s="17">
        <v>20845.2</v>
      </c>
      <c r="P19" s="17">
        <v>21881.7</v>
      </c>
      <c r="Q19" s="17">
        <f>C19+E19+G19+I19+K19+M19+O19</f>
        <v>215598.2</v>
      </c>
      <c r="R19" s="17">
        <f>D19+F19+H19+J19+L19+N19+P19</f>
        <v>231049.5</v>
      </c>
      <c r="S19" s="23">
        <f>R19/Q19*100</f>
        <v>107.16671103933149</v>
      </c>
      <c r="T19" s="24"/>
    </row>
    <row r="20" spans="1:20" ht="31.5">
      <c r="A20" s="5">
        <v>2</v>
      </c>
      <c r="B20" s="6" t="s">
        <v>28</v>
      </c>
      <c r="C20" s="11">
        <v>140178.6</v>
      </c>
      <c r="D20" s="10">
        <v>156872</v>
      </c>
      <c r="E20" s="17">
        <v>7814</v>
      </c>
      <c r="F20" s="17">
        <v>9831</v>
      </c>
      <c r="G20" s="17">
        <v>11350</v>
      </c>
      <c r="H20" s="17">
        <v>14419</v>
      </c>
      <c r="I20" s="17">
        <v>682</v>
      </c>
      <c r="J20" s="17">
        <v>825.9</v>
      </c>
      <c r="K20" s="18">
        <v>21410</v>
      </c>
      <c r="L20" s="17">
        <v>24388</v>
      </c>
      <c r="M20" s="17">
        <v>10386</v>
      </c>
      <c r="N20" s="17">
        <v>13593</v>
      </c>
      <c r="O20" s="17">
        <v>19662.900000000001</v>
      </c>
      <c r="P20" s="17">
        <v>22603.3</v>
      </c>
      <c r="Q20" s="17">
        <f t="shared" ref="Q20:R33" si="0">C20+E20+G20+I20+K20+M20+O20</f>
        <v>211483.5</v>
      </c>
      <c r="R20" s="17">
        <f t="shared" si="0"/>
        <v>242532.19999999998</v>
      </c>
      <c r="S20" s="23">
        <f t="shared" ref="S20:S31" si="1">R20/Q20*100</f>
        <v>114.68138176264343</v>
      </c>
      <c r="T20" s="24"/>
    </row>
    <row r="21" spans="1:20" ht="15.75">
      <c r="A21" s="5"/>
      <c r="B21" s="2" t="s">
        <v>14</v>
      </c>
      <c r="C21" s="10">
        <v>63026</v>
      </c>
      <c r="D21" s="10">
        <v>74590</v>
      </c>
      <c r="E21" s="19">
        <v>1956</v>
      </c>
      <c r="F21" s="19">
        <v>2527</v>
      </c>
      <c r="G21" s="17">
        <v>3941</v>
      </c>
      <c r="H21" s="12">
        <v>3479</v>
      </c>
      <c r="I21" s="17">
        <v>63</v>
      </c>
      <c r="J21" s="17">
        <v>47.6</v>
      </c>
      <c r="K21" s="17">
        <v>15202</v>
      </c>
      <c r="L21" s="17">
        <v>8098</v>
      </c>
      <c r="M21" s="17">
        <v>4938</v>
      </c>
      <c r="N21" s="17">
        <v>7868</v>
      </c>
      <c r="O21" s="17">
        <v>10059.6</v>
      </c>
      <c r="P21" s="17">
        <v>11144.8</v>
      </c>
      <c r="Q21" s="17">
        <f t="shared" si="0"/>
        <v>99185.600000000006</v>
      </c>
      <c r="R21" s="17">
        <f t="shared" si="0"/>
        <v>107754.40000000001</v>
      </c>
      <c r="S21" s="23">
        <f t="shared" si="1"/>
        <v>108.639157297027</v>
      </c>
      <c r="T21" s="24"/>
    </row>
    <row r="22" spans="1:20" ht="15.75">
      <c r="A22" s="5"/>
      <c r="B22" s="2" t="s">
        <v>21</v>
      </c>
      <c r="C22" s="10">
        <v>33990</v>
      </c>
      <c r="D22" s="10">
        <v>40839</v>
      </c>
      <c r="E22" s="17">
        <v>4086.4</v>
      </c>
      <c r="F22" s="17">
        <v>4938</v>
      </c>
      <c r="G22" s="13">
        <v>5691</v>
      </c>
      <c r="H22" s="12">
        <v>8083</v>
      </c>
      <c r="I22" s="17">
        <v>331</v>
      </c>
      <c r="J22" s="17">
        <v>450.7</v>
      </c>
      <c r="K22" s="17">
        <v>3537</v>
      </c>
      <c r="L22" s="17">
        <v>6371</v>
      </c>
      <c r="M22" s="17">
        <v>3987</v>
      </c>
      <c r="N22" s="17">
        <v>4223</v>
      </c>
      <c r="O22" s="17">
        <v>5422.6</v>
      </c>
      <c r="P22" s="17">
        <v>7093.9</v>
      </c>
      <c r="Q22" s="17">
        <f t="shared" si="0"/>
        <v>57045</v>
      </c>
      <c r="R22" s="17">
        <f t="shared" si="0"/>
        <v>71998.599999999991</v>
      </c>
      <c r="S22" s="23">
        <f t="shared" si="1"/>
        <v>126.21369094574457</v>
      </c>
      <c r="T22" s="24"/>
    </row>
    <row r="23" spans="1:20" ht="31.5">
      <c r="A23" s="5"/>
      <c r="B23" s="3" t="s">
        <v>15</v>
      </c>
      <c r="C23" s="9">
        <v>7477.7999999999993</v>
      </c>
      <c r="D23" s="10">
        <v>8867</v>
      </c>
      <c r="E23" s="17">
        <v>899</v>
      </c>
      <c r="F23" s="17">
        <v>1075</v>
      </c>
      <c r="G23" s="13">
        <v>1252</v>
      </c>
      <c r="H23" s="12">
        <v>1777</v>
      </c>
      <c r="I23" s="17">
        <v>73</v>
      </c>
      <c r="J23" s="17">
        <v>106.8</v>
      </c>
      <c r="K23" s="17">
        <v>778</v>
      </c>
      <c r="L23" s="17">
        <v>1376</v>
      </c>
      <c r="M23" s="17">
        <v>874.8</v>
      </c>
      <c r="N23" s="17">
        <v>931</v>
      </c>
      <c r="O23" s="17">
        <v>1193</v>
      </c>
      <c r="P23" s="17">
        <v>1543</v>
      </c>
      <c r="Q23" s="17">
        <f t="shared" si="0"/>
        <v>12547.599999999999</v>
      </c>
      <c r="R23" s="17">
        <f t="shared" si="0"/>
        <v>15675.8</v>
      </c>
      <c r="S23" s="23">
        <f t="shared" si="1"/>
        <v>124.93066403136856</v>
      </c>
      <c r="T23" s="24"/>
    </row>
    <row r="24" spans="1:20" ht="15.75">
      <c r="A24" s="5"/>
      <c r="B24" s="2" t="s">
        <v>16</v>
      </c>
      <c r="C24" s="10">
        <v>9720</v>
      </c>
      <c r="D24" s="10">
        <v>11947</v>
      </c>
      <c r="E24" s="17">
        <v>612</v>
      </c>
      <c r="F24" s="17">
        <v>655</v>
      </c>
      <c r="G24" s="13">
        <v>85</v>
      </c>
      <c r="H24" s="12">
        <v>278</v>
      </c>
      <c r="I24" s="17">
        <v>14</v>
      </c>
      <c r="J24" s="17">
        <v>14.4</v>
      </c>
      <c r="K24" s="17">
        <v>626</v>
      </c>
      <c r="L24" s="17">
        <v>1050</v>
      </c>
      <c r="M24" s="17">
        <v>86.8</v>
      </c>
      <c r="N24" s="17">
        <v>184</v>
      </c>
      <c r="O24" s="17">
        <v>154.9</v>
      </c>
      <c r="P24" s="17">
        <v>309.3</v>
      </c>
      <c r="Q24" s="17">
        <f t="shared" si="0"/>
        <v>11298.699999999999</v>
      </c>
      <c r="R24" s="17">
        <f t="shared" si="0"/>
        <v>14437.699999999999</v>
      </c>
      <c r="S24" s="23">
        <f t="shared" si="1"/>
        <v>127.78195721631693</v>
      </c>
      <c r="T24" s="24"/>
    </row>
    <row r="25" spans="1:20" ht="15.75">
      <c r="A25" s="5"/>
      <c r="B25" s="2" t="s">
        <v>17</v>
      </c>
      <c r="C25" s="10">
        <v>25964.800000000003</v>
      </c>
      <c r="D25" s="10">
        <v>20629</v>
      </c>
      <c r="E25" s="17">
        <v>260.60000000000002</v>
      </c>
      <c r="F25" s="17">
        <v>636</v>
      </c>
      <c r="G25" s="13">
        <v>301</v>
      </c>
      <c r="H25" s="12">
        <v>802</v>
      </c>
      <c r="I25" s="17">
        <v>201</v>
      </c>
      <c r="J25" s="17">
        <v>206.4</v>
      </c>
      <c r="K25" s="17">
        <v>1267</v>
      </c>
      <c r="L25" s="17">
        <v>7493</v>
      </c>
      <c r="M25" s="17">
        <v>500.2</v>
      </c>
      <c r="N25" s="17">
        <v>387</v>
      </c>
      <c r="O25" s="17">
        <v>2832.8</v>
      </c>
      <c r="P25" s="17">
        <v>2512.3000000000002</v>
      </c>
      <c r="Q25" s="17">
        <f t="shared" si="0"/>
        <v>31327.4</v>
      </c>
      <c r="R25" s="17">
        <f t="shared" si="0"/>
        <v>32665.7</v>
      </c>
      <c r="S25" s="23">
        <f t="shared" si="1"/>
        <v>104.27197916201152</v>
      </c>
      <c r="T25" s="24"/>
    </row>
    <row r="26" spans="1:20" ht="31.5">
      <c r="A26" s="5">
        <v>3</v>
      </c>
      <c r="B26" s="3" t="s">
        <v>29</v>
      </c>
      <c r="C26" s="9">
        <v>1735</v>
      </c>
      <c r="D26" s="10">
        <v>-7046</v>
      </c>
      <c r="E26" s="17">
        <v>236</v>
      </c>
      <c r="F26" s="17">
        <v>234</v>
      </c>
      <c r="G26" s="17">
        <v>130</v>
      </c>
      <c r="H26" s="17">
        <v>17</v>
      </c>
      <c r="I26" s="17">
        <v>82</v>
      </c>
      <c r="J26" s="17">
        <v>38.9</v>
      </c>
      <c r="K26" s="17">
        <v>616</v>
      </c>
      <c r="L26" s="17">
        <v>-4169</v>
      </c>
      <c r="M26" s="17">
        <v>117.7</v>
      </c>
      <c r="N26" s="17">
        <v>112</v>
      </c>
      <c r="O26" s="17">
        <v>1441.8</v>
      </c>
      <c r="P26" s="17">
        <v>-721.6</v>
      </c>
      <c r="Q26" s="17">
        <f t="shared" si="0"/>
        <v>4358.5</v>
      </c>
      <c r="R26" s="17">
        <f t="shared" si="0"/>
        <v>-11534.7</v>
      </c>
      <c r="S26" s="23">
        <f t="shared" si="1"/>
        <v>-264.64838820695195</v>
      </c>
      <c r="T26" s="24"/>
    </row>
    <row r="27" spans="1:20" ht="15.75">
      <c r="A27" s="5">
        <v>4</v>
      </c>
      <c r="B27" s="3" t="s">
        <v>22</v>
      </c>
      <c r="C27" s="9">
        <v>1423</v>
      </c>
      <c r="D27" s="10">
        <v>-7046</v>
      </c>
      <c r="E27" s="17">
        <v>193.5</v>
      </c>
      <c r="F27" s="17">
        <v>192</v>
      </c>
      <c r="G27" s="17">
        <v>106.6</v>
      </c>
      <c r="H27" s="17">
        <v>14</v>
      </c>
      <c r="I27" s="17">
        <v>67</v>
      </c>
      <c r="J27" s="17">
        <v>31.9</v>
      </c>
      <c r="K27" s="17">
        <v>505</v>
      </c>
      <c r="L27" s="17">
        <v>-4169</v>
      </c>
      <c r="M27" s="17">
        <v>96.6</v>
      </c>
      <c r="N27" s="17">
        <v>92</v>
      </c>
      <c r="O27" s="17">
        <v>1182.3</v>
      </c>
      <c r="P27" s="17">
        <v>-721.6</v>
      </c>
      <c r="Q27" s="17">
        <f t="shared" si="0"/>
        <v>3574</v>
      </c>
      <c r="R27" s="17">
        <f t="shared" si="0"/>
        <v>-11606.7</v>
      </c>
      <c r="S27" s="23">
        <f t="shared" si="1"/>
        <v>-324.75377728035812</v>
      </c>
      <c r="T27" s="24"/>
    </row>
    <row r="28" spans="1:20" ht="31.5">
      <c r="A28" s="5"/>
      <c r="B28" s="3" t="s">
        <v>18</v>
      </c>
      <c r="C28" s="9">
        <v>0</v>
      </c>
      <c r="D28" s="10">
        <v>0</v>
      </c>
      <c r="E28" s="17">
        <v>5.8</v>
      </c>
      <c r="F28" s="17">
        <v>6</v>
      </c>
      <c r="G28" s="17">
        <v>3.2</v>
      </c>
      <c r="H28" s="17">
        <v>0.4</v>
      </c>
      <c r="I28" s="17">
        <v>2</v>
      </c>
      <c r="J28" s="17">
        <v>0.9</v>
      </c>
      <c r="K28" s="17">
        <v>15</v>
      </c>
      <c r="L28" s="17">
        <v>15</v>
      </c>
      <c r="M28" s="17">
        <v>0</v>
      </c>
      <c r="N28" s="17">
        <v>3.5</v>
      </c>
      <c r="O28" s="17">
        <v>35.5</v>
      </c>
      <c r="P28" s="17">
        <v>5.5</v>
      </c>
      <c r="Q28" s="17">
        <f t="shared" si="0"/>
        <v>61.5</v>
      </c>
      <c r="R28" s="17">
        <f t="shared" si="0"/>
        <v>31.3</v>
      </c>
      <c r="S28" s="23">
        <f t="shared" si="1"/>
        <v>50.894308943089428</v>
      </c>
      <c r="T28" s="24"/>
    </row>
    <row r="29" spans="1:20" ht="47.25">
      <c r="A29" s="5">
        <v>5</v>
      </c>
      <c r="B29" s="3" t="s">
        <v>23</v>
      </c>
      <c r="C29" s="9">
        <v>20750</v>
      </c>
      <c r="D29" s="10">
        <v>25572.7</v>
      </c>
      <c r="E29" s="17">
        <v>2447.1</v>
      </c>
      <c r="F29" s="17">
        <v>1990.5</v>
      </c>
      <c r="G29" s="17">
        <v>2078.6</v>
      </c>
      <c r="H29" s="17">
        <v>2474.1999999999998</v>
      </c>
      <c r="I29" s="17">
        <v>245</v>
      </c>
      <c r="J29" s="17">
        <v>258.10000000000002</v>
      </c>
      <c r="K29" s="17">
        <v>4870</v>
      </c>
      <c r="L29" s="17">
        <v>4365</v>
      </c>
      <c r="M29" s="17">
        <v>2202.1</v>
      </c>
      <c r="N29" s="17">
        <v>1679.8</v>
      </c>
      <c r="O29" s="17">
        <v>5295.5</v>
      </c>
      <c r="P29" s="17">
        <v>3914.3</v>
      </c>
      <c r="Q29" s="17">
        <f t="shared" si="0"/>
        <v>37888.299999999996</v>
      </c>
      <c r="R29" s="17">
        <f t="shared" si="0"/>
        <v>40254.600000000006</v>
      </c>
      <c r="S29" s="23">
        <f t="shared" si="1"/>
        <v>106.24546363917095</v>
      </c>
      <c r="T29" s="24"/>
    </row>
    <row r="30" spans="1:20" ht="15.75">
      <c r="A30" s="5"/>
      <c r="B30" s="3" t="s">
        <v>24</v>
      </c>
      <c r="C30" s="9">
        <v>0</v>
      </c>
      <c r="D30" s="10">
        <v>0</v>
      </c>
      <c r="E30" s="17">
        <v>42.5</v>
      </c>
      <c r="F30" s="17">
        <v>42.3</v>
      </c>
      <c r="G30" s="17">
        <v>23.4</v>
      </c>
      <c r="H30" s="17">
        <v>3</v>
      </c>
      <c r="I30" s="17">
        <v>15</v>
      </c>
      <c r="J30" s="17">
        <v>7</v>
      </c>
      <c r="K30" s="17">
        <v>111</v>
      </c>
      <c r="L30" s="17">
        <v>68</v>
      </c>
      <c r="M30" s="17">
        <v>21</v>
      </c>
      <c r="N30" s="17">
        <v>20</v>
      </c>
      <c r="O30" s="17">
        <v>212.8</v>
      </c>
      <c r="P30" s="17">
        <v>154.5</v>
      </c>
      <c r="Q30" s="17">
        <f t="shared" si="0"/>
        <v>425.70000000000005</v>
      </c>
      <c r="R30" s="17">
        <f t="shared" si="0"/>
        <v>294.8</v>
      </c>
      <c r="S30" s="23">
        <f t="shared" si="1"/>
        <v>69.250645994832041</v>
      </c>
      <c r="T30" s="24"/>
    </row>
    <row r="31" spans="1:20" ht="31.5">
      <c r="A31" s="5">
        <v>6</v>
      </c>
      <c r="B31" s="3" t="s">
        <v>19</v>
      </c>
      <c r="C31" s="9">
        <v>7478</v>
      </c>
      <c r="D31" s="10">
        <v>8872</v>
      </c>
      <c r="E31" s="17">
        <v>899</v>
      </c>
      <c r="F31" s="17">
        <v>1109.0999999999999</v>
      </c>
      <c r="G31" s="17">
        <v>1252</v>
      </c>
      <c r="H31" s="17">
        <v>1777</v>
      </c>
      <c r="I31" s="17">
        <v>73</v>
      </c>
      <c r="J31" s="17">
        <v>106.8</v>
      </c>
      <c r="K31" s="17">
        <v>1030</v>
      </c>
      <c r="L31" s="17">
        <v>1329</v>
      </c>
      <c r="M31" s="17">
        <v>612</v>
      </c>
      <c r="N31" s="17">
        <v>931</v>
      </c>
      <c r="O31" s="17">
        <v>951.9</v>
      </c>
      <c r="P31" s="17">
        <v>1556</v>
      </c>
      <c r="Q31" s="17">
        <f t="shared" si="0"/>
        <v>12295.9</v>
      </c>
      <c r="R31" s="17">
        <f t="shared" si="0"/>
        <v>15680.9</v>
      </c>
      <c r="S31" s="23">
        <f t="shared" si="1"/>
        <v>127.52950170381997</v>
      </c>
      <c r="T31" s="24"/>
    </row>
    <row r="32" spans="1:20" ht="15.75">
      <c r="A32" s="5">
        <v>7</v>
      </c>
      <c r="B32" s="3" t="s">
        <v>25</v>
      </c>
      <c r="C32" s="17"/>
      <c r="D32" s="9">
        <v>4925</v>
      </c>
      <c r="E32" s="17"/>
      <c r="F32" s="17">
        <v>5200</v>
      </c>
      <c r="G32" s="17"/>
      <c r="H32" s="17">
        <v>5103</v>
      </c>
      <c r="I32" s="17"/>
      <c r="J32" s="17">
        <v>3567</v>
      </c>
      <c r="K32" s="17"/>
      <c r="L32" s="17">
        <v>4499.3999999999996</v>
      </c>
      <c r="M32" s="17"/>
      <c r="N32" s="17">
        <v>6768</v>
      </c>
      <c r="O32" s="17"/>
      <c r="P32" s="17">
        <v>5896</v>
      </c>
      <c r="Q32" s="20"/>
      <c r="R32" s="20">
        <f>(D32+F32+H32+J32+L32+N32+P32)/7</f>
        <v>5136.9142857142861</v>
      </c>
      <c r="S32" s="21"/>
      <c r="T32" s="21"/>
    </row>
    <row r="33" spans="1:20" ht="16.5" thickBot="1">
      <c r="A33" s="7">
        <v>8</v>
      </c>
      <c r="B33" s="4" t="s">
        <v>26</v>
      </c>
      <c r="C33" s="22"/>
      <c r="D33" s="14">
        <v>691</v>
      </c>
      <c r="E33" s="17"/>
      <c r="F33" s="20">
        <v>70</v>
      </c>
      <c r="G33" s="20"/>
      <c r="H33" s="20">
        <v>132</v>
      </c>
      <c r="I33" s="20"/>
      <c r="J33" s="20">
        <v>10</v>
      </c>
      <c r="K33" s="20"/>
      <c r="L33" s="20">
        <v>118</v>
      </c>
      <c r="M33" s="17"/>
      <c r="N33" s="20">
        <v>52</v>
      </c>
      <c r="O33" s="20"/>
      <c r="P33" s="20">
        <v>128</v>
      </c>
      <c r="Q33" s="20"/>
      <c r="R33" s="20">
        <f t="shared" si="0"/>
        <v>1201</v>
      </c>
      <c r="S33" s="21"/>
      <c r="T33" s="21"/>
    </row>
    <row r="38" spans="1:20" ht="18.7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</sheetData>
  <mergeCells count="43">
    <mergeCell ref="N12:T12"/>
    <mergeCell ref="N1:T1"/>
    <mergeCell ref="N2:T2"/>
    <mergeCell ref="N3:T3"/>
    <mergeCell ref="N4:T4"/>
    <mergeCell ref="N5:T5"/>
    <mergeCell ref="N6:T6"/>
    <mergeCell ref="N7:T7"/>
    <mergeCell ref="N8:T8"/>
    <mergeCell ref="N9:T9"/>
    <mergeCell ref="N10:T10"/>
    <mergeCell ref="N11:T11"/>
    <mergeCell ref="A14:T14"/>
    <mergeCell ref="C16:D16"/>
    <mergeCell ref="E16:F16"/>
    <mergeCell ref="G16:H16"/>
    <mergeCell ref="I16:J16"/>
    <mergeCell ref="K16:L16"/>
    <mergeCell ref="M16:N16"/>
    <mergeCell ref="O16:P16"/>
    <mergeCell ref="Q16:R16"/>
    <mergeCell ref="S16:T18"/>
    <mergeCell ref="S22:T22"/>
    <mergeCell ref="C18:D18"/>
    <mergeCell ref="E18:F18"/>
    <mergeCell ref="G18:H18"/>
    <mergeCell ref="I18:J18"/>
    <mergeCell ref="K18:L18"/>
    <mergeCell ref="M18:N18"/>
    <mergeCell ref="O18:P18"/>
    <mergeCell ref="Q18:R18"/>
    <mergeCell ref="S19:T19"/>
    <mergeCell ref="S20:T20"/>
    <mergeCell ref="S21:T21"/>
    <mergeCell ref="S29:T29"/>
    <mergeCell ref="S30:T30"/>
    <mergeCell ref="S31:T31"/>
    <mergeCell ref="S23:T23"/>
    <mergeCell ref="S24:T24"/>
    <mergeCell ref="S25:T25"/>
    <mergeCell ref="S26:T26"/>
    <mergeCell ref="S27:T27"/>
    <mergeCell ref="S28:T28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испр Сумижилкомсервіс</vt:lpstr>
      <vt:lpstr>Лист3</vt:lpstr>
    </vt:vector>
  </TitlesOfParts>
  <Company>Curnos™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</dc:creator>
  <cp:lastModifiedBy>User</cp:lastModifiedBy>
  <cp:lastPrinted>2018-06-07T08:40:22Z</cp:lastPrinted>
  <dcterms:created xsi:type="dcterms:W3CDTF">2018-03-20T15:59:14Z</dcterms:created>
  <dcterms:modified xsi:type="dcterms:W3CDTF">2018-06-25T07:57:28Z</dcterms:modified>
</cp:coreProperties>
</file>