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271" sheetId="1" r:id="rId1"/>
    <sheet name="2272" sheetId="2" r:id="rId2"/>
  </sheets>
  <definedNames>
    <definedName name="_xlnm.Print_Area" localSheetId="0">'2271'!$A$1:$O$22</definedName>
    <definedName name="_xlnm.Print_Area" localSheetId="1">'2272'!$A$1:$O$22</definedName>
  </definedNames>
  <calcPr fullCalcOnLoad="1" refMode="R1C1"/>
</workbook>
</file>

<file path=xl/sharedStrings.xml><?xml version="1.0" encoding="utf-8"?>
<sst xmlns="http://schemas.openxmlformats.org/spreadsheetml/2006/main" count="58" uniqueCount="34">
  <si>
    <t xml:space="preserve">до рішення виконавчого комітету </t>
  </si>
  <si>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</si>
  <si>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</si>
  <si>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</si>
  <si>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</si>
  <si>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</si>
  <si>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</si>
  <si>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</si>
  <si>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</si>
  <si>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</si>
  <si>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</si>
  <si>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</si>
  <si>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</si>
  <si>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</si>
  <si>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</si>
  <si>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</si>
  <si>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Разом:</t>
  </si>
  <si>
    <t>Начальник відділу бухгалтерського обліку
та звітності, головний бухгалтер</t>
  </si>
  <si>
    <t>О.А.Костенко</t>
  </si>
  <si>
    <t>Затверджено, разом:</t>
  </si>
  <si>
    <t xml:space="preserve">Внесено зміни, разом: </t>
  </si>
  <si>
    <t>Додаток 1</t>
  </si>
  <si>
    <t>Ліміти споживання теплової енергії на 2018 рік по головному розпоряднику коштів "Виконавчий комітет Сумської міської ради"</t>
  </si>
  <si>
    <t>Ггкал</t>
  </si>
  <si>
    <t>Внесено зміни:</t>
  </si>
  <si>
    <t>Затверджено:</t>
  </si>
  <si>
    <t>Затверджено з урахуванням змін:</t>
  </si>
  <si>
    <t>Ліміти споживання водопостачання та водовідведення на 2018 рік по головному розпоряднику коштів 
"Виконавчий комітет Сумської міської ради"</t>
  </si>
  <si>
    <t>куб.м</t>
  </si>
  <si>
    <t>Сумський міський  центр соціальних служб для сім'ї, дітей та молоді (КПКВК 0213121/0313131, Дирекція КППВ)</t>
  </si>
  <si>
    <t>Сумський міський  центр соціальних служб для сім'ї, дітей та молоді (КПКВК 0213121/0313131)</t>
  </si>
  <si>
    <t>Додаток 2</t>
  </si>
  <si>
    <t xml:space="preserve">від    10.07.2018    № 362   </t>
  </si>
  <si>
    <t xml:space="preserve">від  10.07.2018    № 362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</si>
</sst>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2" fontId="21" fillId="0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 shrinkToFit="1"/>
    </xf>
    <xf numFmtId="2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 shrinkToFit="1"/>
    </xf>
    <xf numFmtId="199" fontId="27" fillId="0" borderId="0" xfId="0" applyNumberFormat="1" applyFont="1" applyFill="1" applyBorder="1" applyAlignment="1">
      <alignment horizontal="center" vertical="center"/>
    </xf>
    <xf numFmtId="199" fontId="2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2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2" fontId="25" fillId="0" borderId="11" xfId="0" applyNumberFormat="1" applyFont="1" applyFill="1" applyBorder="1" applyAlignment="1">
      <alignment horizontal="center" vertical="center"/>
    </xf>
    <xf numFmtId="2" fontId="31" fillId="24" borderId="0" xfId="0" applyNumberFormat="1" applyFont="1" applyFill="1" applyBorder="1" applyAlignment="1">
      <alignment horizontal="center" vertical="center" shrinkToFit="1"/>
    </xf>
    <xf numFmtId="199" fontId="25" fillId="24" borderId="11" xfId="0" applyNumberFormat="1" applyFont="1" applyFill="1" applyBorder="1" applyAlignment="1">
      <alignment horizontal="center" vertical="center"/>
    </xf>
    <xf numFmtId="197" fontId="30" fillId="24" borderId="0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 wrapText="1"/>
    </xf>
    <xf numFmtId="0" fontId="31" fillId="24" borderId="0" xfId="0" applyFont="1" applyFill="1" applyAlignment="1">
      <alignment/>
    </xf>
    <xf numFmtId="0" fontId="26" fillId="24" borderId="12" xfId="0" applyFont="1" applyFill="1" applyBorder="1" applyAlignment="1">
      <alignment horizontal="center" vertical="center"/>
    </xf>
    <xf numFmtId="4" fontId="25" fillId="24" borderId="11" xfId="0" applyNumberFormat="1" applyFont="1" applyFill="1" applyBorder="1" applyAlignment="1">
      <alignment horizontal="left" vertical="center"/>
    </xf>
    <xf numFmtId="2" fontId="26" fillId="24" borderId="0" xfId="0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 vertical="center"/>
    </xf>
    <xf numFmtId="2" fontId="27" fillId="24" borderId="0" xfId="0" applyNumberFormat="1" applyFont="1" applyFill="1" applyBorder="1" applyAlignment="1">
      <alignment horizontal="center" vertical="center"/>
    </xf>
    <xf numFmtId="0" fontId="26" fillId="24" borderId="0" xfId="0" applyFont="1" applyFill="1" applyAlignment="1">
      <alignment/>
    </xf>
    <xf numFmtId="199" fontId="25" fillId="24" borderId="11" xfId="54" applyNumberFormat="1" applyFont="1" applyFill="1" applyBorder="1" applyAlignment="1">
      <alignment horizontal="center" vertical="center"/>
      <protection/>
    </xf>
    <xf numFmtId="0" fontId="25" fillId="24" borderId="11" xfId="0" applyFont="1" applyFill="1" applyBorder="1" applyAlignment="1">
      <alignment horizontal="center" vertical="center"/>
    </xf>
    <xf numFmtId="4" fontId="25" fillId="24" borderId="11" xfId="0" applyNumberFormat="1" applyFont="1" applyFill="1" applyBorder="1" applyAlignment="1">
      <alignment horizontal="left" vertical="center" wrapText="1"/>
    </xf>
    <xf numFmtId="199" fontId="25" fillId="0" borderId="13" xfId="53" applyNumberFormat="1" applyFont="1" applyFill="1" applyBorder="1" applyAlignment="1">
      <alignment horizontal="center" vertical="center"/>
      <protection/>
    </xf>
    <xf numFmtId="199" fontId="25" fillId="0" borderId="14" xfId="53" applyNumberFormat="1" applyFont="1" applyFill="1" applyBorder="1" applyAlignment="1">
      <alignment horizontal="center" vertical="center"/>
      <protection/>
    </xf>
    <xf numFmtId="199" fontId="25" fillId="0" borderId="15" xfId="53" applyNumberFormat="1" applyFont="1" applyFill="1" applyBorder="1" applyAlignment="1">
      <alignment horizontal="center" vertical="center"/>
      <protection/>
    </xf>
    <xf numFmtId="199" fontId="22" fillId="0" borderId="11" xfId="0" applyNumberFormat="1" applyFont="1" applyFill="1" applyBorder="1" applyAlignment="1">
      <alignment horizontal="left" vertical="center" wrapText="1"/>
    </xf>
    <xf numFmtId="199" fontId="22" fillId="0" borderId="11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2" fontId="30" fillId="0" borderId="0" xfId="0" applyNumberFormat="1" applyFont="1" applyFill="1" applyBorder="1" applyAlignment="1">
      <alignment horizontal="center" vertical="center" shrinkToFit="1"/>
    </xf>
    <xf numFmtId="2" fontId="31" fillId="0" borderId="0" xfId="0" applyNumberFormat="1" applyFont="1" applyFill="1" applyBorder="1" applyAlignment="1">
      <alignment horizontal="center" vertical="center" shrinkToFit="1"/>
    </xf>
    <xf numFmtId="0" fontId="30" fillId="0" borderId="0" xfId="0" applyFont="1" applyFill="1" applyAlignment="1">
      <alignment/>
    </xf>
    <xf numFmtId="199" fontId="22" fillId="0" borderId="16" xfId="0" applyNumberFormat="1" applyFont="1" applyFill="1" applyBorder="1" applyAlignment="1">
      <alignment horizontal="left" vertical="center" wrapText="1"/>
    </xf>
    <xf numFmtId="199" fontId="29" fillId="0" borderId="17" xfId="54" applyNumberFormat="1" applyFont="1" applyFill="1" applyBorder="1" applyAlignment="1">
      <alignment horizontal="center" vertical="center"/>
      <protection/>
    </xf>
    <xf numFmtId="199" fontId="29" fillId="0" borderId="18" xfId="54" applyNumberFormat="1" applyFont="1" applyFill="1" applyBorder="1" applyAlignment="1">
      <alignment horizontal="center" vertical="center"/>
      <protection/>
    </xf>
    <xf numFmtId="199" fontId="22" fillId="0" borderId="19" xfId="54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vertical="center"/>
    </xf>
    <xf numFmtId="199" fontId="25" fillId="0" borderId="11" xfId="0" applyNumberFormat="1" applyFont="1" applyFill="1" applyBorder="1" applyAlignment="1">
      <alignment horizontal="left" vertical="center" wrapText="1"/>
    </xf>
    <xf numFmtId="199" fontId="25" fillId="0" borderId="11" xfId="0" applyNumberFormat="1" applyFont="1" applyFill="1" applyBorder="1" applyAlignment="1">
      <alignment horizontal="center" vertical="center"/>
    </xf>
    <xf numFmtId="199" fontId="25" fillId="0" borderId="20" xfId="0" applyNumberFormat="1" applyFont="1" applyFill="1" applyBorder="1" applyAlignment="1">
      <alignment horizontal="center" vertical="center"/>
    </xf>
    <xf numFmtId="199" fontId="25" fillId="0" borderId="11" xfId="54" applyNumberFormat="1" applyFont="1" applyFill="1" applyBorder="1" applyAlignment="1">
      <alignment horizontal="center" vertical="center"/>
      <protection/>
    </xf>
    <xf numFmtId="197" fontId="30" fillId="0" borderId="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4" fontId="25" fillId="0" borderId="13" xfId="53" applyNumberFormat="1" applyFont="1" applyFill="1" applyBorder="1" applyAlignment="1">
      <alignment horizontal="center" vertical="center"/>
      <protection/>
    </xf>
    <xf numFmtId="4" fontId="25" fillId="0" borderId="14" xfId="53" applyNumberFormat="1" applyFont="1" applyFill="1" applyBorder="1" applyAlignment="1">
      <alignment horizontal="center" vertical="center"/>
      <protection/>
    </xf>
    <xf numFmtId="4" fontId="22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4" fontId="25" fillId="0" borderId="11" xfId="54" applyNumberFormat="1" applyFont="1" applyFill="1" applyBorder="1" applyAlignment="1">
      <alignment horizontal="center" vertical="center"/>
      <protection/>
    </xf>
    <xf numFmtId="4" fontId="29" fillId="0" borderId="17" xfId="54" applyNumberFormat="1" applyFont="1" applyFill="1" applyBorder="1" applyAlignment="1">
      <alignment horizontal="center" vertical="center"/>
      <protection/>
    </xf>
    <xf numFmtId="4" fontId="29" fillId="0" borderId="18" xfId="54" applyNumberFormat="1" applyFont="1" applyFill="1" applyBorder="1" applyAlignment="1">
      <alignment horizontal="center" vertical="center"/>
      <protection/>
    </xf>
    <xf numFmtId="4" fontId="22" fillId="0" borderId="19" xfId="54" applyNumberFormat="1" applyFont="1" applyFill="1" applyBorder="1" applyAlignment="1">
      <alignment horizontal="center" vertical="center"/>
      <protection/>
    </xf>
    <xf numFmtId="4" fontId="25" fillId="0" borderId="11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/>
    </xf>
    <xf numFmtId="4" fontId="25" fillId="0" borderId="11" xfId="0" applyNumberFormat="1" applyFont="1" applyFill="1" applyBorder="1" applyAlignment="1">
      <alignment horizontal="left" vertical="center"/>
    </xf>
    <xf numFmtId="4" fontId="25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ЕКВ 1160  06р." xfId="53"/>
    <cellStyle name="Обычный_Энергоносители 01011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39"/>
  <sheetViews>
    <sheetView tabSelected="1" zoomScale="70" zoomScaleNormal="70" zoomScaleSheetLayoutView="80" zoomScalePageLayoutView="0" workbookViewId="0" topLeftCell="A1">
      <selection activeCell="G23" sqref="G23"/>
    </sheetView>
  </sheetViews>
  <sheetFormatPr defaultColWidth="9.25390625" defaultRowHeight="12.75"/>
  <cols>
    <col min="1" max="1" width="5.00390625" style="30" customWidth="1"/>
    <col min="2" max="2" width="51.00390625" style="30" customWidth="1"/>
    <col min="3" max="14" width="11.375" style="30" customWidth="1"/>
    <col min="15" max="15" width="13.375" style="32" customWidth="1"/>
    <col min="16" max="16" width="18.375" style="32" customWidth="1"/>
    <col min="17" max="17" width="6.25390625" style="32" customWidth="1"/>
    <col min="18" max="18" width="48.375" style="31" customWidth="1"/>
    <col min="19" max="19" width="12.25390625" style="30" customWidth="1"/>
    <col min="20" max="20" width="11.75390625" style="30" customWidth="1"/>
    <col min="21" max="21" width="12.00390625" style="30" customWidth="1"/>
    <col min="22" max="22" width="11.75390625" style="30" customWidth="1"/>
    <col min="23" max="24" width="9.75390625" style="30" customWidth="1"/>
    <col min="25" max="25" width="10.00390625" style="30" customWidth="1"/>
    <col min="26" max="26" width="9.00390625" style="30" customWidth="1"/>
    <col min="27" max="27" width="10.625" style="30" customWidth="1"/>
    <col min="28" max="28" width="11.75390625" style="30" customWidth="1"/>
    <col min="29" max="29" width="11.625" style="30" customWidth="1"/>
    <col min="30" max="30" width="12.75390625" style="30" customWidth="1"/>
    <col min="31" max="31" width="15.25390625" style="30" customWidth="1"/>
    <col min="32" max="16384" width="9.25390625" style="30" customWidth="1"/>
  </cols>
  <sheetData>
    <row r="1" spans="12:18" s="1" customFormat="1" ht="18.75">
      <c r="L1" s="91" t="s">
        <v>21</v>
      </c>
      <c r="M1" s="91"/>
      <c r="N1" s="91"/>
      <c r="O1" s="91"/>
      <c r="P1" s="2"/>
      <c r="Q1" s="2"/>
      <c r="R1" s="3"/>
    </row>
    <row r="2" spans="12:18" s="1" customFormat="1" ht="18.75">
      <c r="L2" s="92" t="s">
        <v>0</v>
      </c>
      <c r="M2" s="92"/>
      <c r="N2" s="92"/>
      <c r="O2" s="92"/>
      <c r="P2" s="2"/>
      <c r="Q2" s="2"/>
      <c r="R2" s="3"/>
    </row>
    <row r="3" spans="12:31" s="1" customFormat="1" ht="18.75">
      <c r="L3" s="92" t="s">
        <v>33</v>
      </c>
      <c r="M3" s="92"/>
      <c r="N3" s="92"/>
      <c r="O3" s="92"/>
      <c r="P3" s="2"/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2:31" s="1" customFormat="1" ht="65.25" customHeight="1">
      <c r="L4" s="4"/>
      <c r="M4" s="4"/>
      <c r="N4" s="4"/>
      <c r="O4" s="4"/>
      <c r="P4" s="2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1" customFormat="1" ht="20.25">
      <c r="A5" s="89" t="s">
        <v>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5:31" s="1" customFormat="1" ht="16.5" thickBot="1">
      <c r="O6" s="7" t="s">
        <v>23</v>
      </c>
      <c r="P6" s="2"/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/>
    </row>
    <row r="7" spans="1:31" s="1" customFormat="1" ht="32.25" thickBot="1">
      <c r="A7" s="8" t="s">
        <v>1</v>
      </c>
      <c r="B7" s="9" t="s">
        <v>2</v>
      </c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33" t="s">
        <v>10</v>
      </c>
      <c r="K7" s="33" t="s">
        <v>11</v>
      </c>
      <c r="L7" s="33" t="s">
        <v>12</v>
      </c>
      <c r="M7" s="33" t="s">
        <v>13</v>
      </c>
      <c r="N7" s="33" t="s">
        <v>14</v>
      </c>
      <c r="O7" s="10" t="s">
        <v>15</v>
      </c>
      <c r="P7" s="11"/>
      <c r="Q7" s="12"/>
      <c r="R7" s="12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1" customFormat="1" ht="24.75" customHeight="1" thickBot="1">
      <c r="A8" s="9">
        <v>1</v>
      </c>
      <c r="B8" s="93" t="s">
        <v>29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11"/>
      <c r="Q8" s="12"/>
      <c r="R8" s="12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s="60" customFormat="1" ht="24.75" customHeight="1" thickBot="1">
      <c r="A9" s="71"/>
      <c r="B9" s="53" t="s">
        <v>25</v>
      </c>
      <c r="C9" s="50">
        <v>7.084</v>
      </c>
      <c r="D9" s="51">
        <v>6.601</v>
      </c>
      <c r="E9" s="51">
        <v>4.661</v>
      </c>
      <c r="F9" s="51">
        <v>1.17</v>
      </c>
      <c r="G9" s="51">
        <v>0.064</v>
      </c>
      <c r="H9" s="51">
        <v>0.064</v>
      </c>
      <c r="I9" s="51">
        <v>0.064</v>
      </c>
      <c r="J9" s="51">
        <v>0.064</v>
      </c>
      <c r="K9" s="51">
        <v>0.064</v>
      </c>
      <c r="L9" s="51">
        <v>3.11</v>
      </c>
      <c r="M9" s="51">
        <v>5.826</v>
      </c>
      <c r="N9" s="52">
        <v>6.989</v>
      </c>
      <c r="O9" s="54">
        <f>SUM(C9:N9)</f>
        <v>35.760999999999996</v>
      </c>
      <c r="P9" s="55"/>
      <c r="Q9" s="56"/>
      <c r="R9" s="57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</row>
    <row r="10" spans="1:31" s="65" customFormat="1" ht="34.5" customHeight="1" thickBot="1">
      <c r="A10" s="72"/>
      <c r="B10" s="61" t="s">
        <v>24</v>
      </c>
      <c r="C10" s="62">
        <v>-4.324</v>
      </c>
      <c r="D10" s="62">
        <v>0.311</v>
      </c>
      <c r="E10" s="62">
        <v>2.57</v>
      </c>
      <c r="F10" s="62">
        <v>-0.056</v>
      </c>
      <c r="G10" s="62">
        <v>7.194</v>
      </c>
      <c r="H10" s="62"/>
      <c r="I10" s="62"/>
      <c r="J10" s="62"/>
      <c r="K10" s="62"/>
      <c r="L10" s="62"/>
      <c r="M10" s="62"/>
      <c r="N10" s="63"/>
      <c r="O10" s="64">
        <f>SUM(C10:N10)</f>
        <v>5.695</v>
      </c>
      <c r="P10" s="55"/>
      <c r="Q10" s="56"/>
      <c r="R10" s="57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9"/>
    </row>
    <row r="11" spans="1:31" s="65" customFormat="1" ht="26.25" customHeight="1" thickBot="1">
      <c r="A11" s="9"/>
      <c r="B11" s="61" t="s">
        <v>26</v>
      </c>
      <c r="C11" s="62">
        <f aca="true" t="shared" si="0" ref="C11:N11">C9+C10</f>
        <v>2.76</v>
      </c>
      <c r="D11" s="62">
        <f t="shared" si="0"/>
        <v>6.912</v>
      </c>
      <c r="E11" s="62">
        <f t="shared" si="0"/>
        <v>7.231</v>
      </c>
      <c r="F11" s="62">
        <f t="shared" si="0"/>
        <v>1.1139999999999999</v>
      </c>
      <c r="G11" s="62">
        <f t="shared" si="0"/>
        <v>7.258</v>
      </c>
      <c r="H11" s="62">
        <f t="shared" si="0"/>
        <v>0.064</v>
      </c>
      <c r="I11" s="62">
        <f t="shared" si="0"/>
        <v>0.064</v>
      </c>
      <c r="J11" s="62">
        <f t="shared" si="0"/>
        <v>0.064</v>
      </c>
      <c r="K11" s="62">
        <f t="shared" si="0"/>
        <v>0.064</v>
      </c>
      <c r="L11" s="62">
        <f t="shared" si="0"/>
        <v>3.11</v>
      </c>
      <c r="M11" s="62">
        <f t="shared" si="0"/>
        <v>5.826</v>
      </c>
      <c r="N11" s="63">
        <f t="shared" si="0"/>
        <v>6.989</v>
      </c>
      <c r="O11" s="64">
        <f>SUM(C11:N11)</f>
        <v>41.455999999999996</v>
      </c>
      <c r="P11" s="55"/>
      <c r="Q11" s="56"/>
      <c r="R11" s="5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9"/>
    </row>
    <row r="12" spans="1:31" s="60" customFormat="1" ht="19.5" customHeight="1" thickBot="1">
      <c r="A12" s="40"/>
      <c r="B12" s="66" t="s">
        <v>19</v>
      </c>
      <c r="C12" s="67">
        <v>436.374</v>
      </c>
      <c r="D12" s="68">
        <v>397.574</v>
      </c>
      <c r="E12" s="68">
        <v>301.903</v>
      </c>
      <c r="F12" s="68">
        <v>157.912</v>
      </c>
      <c r="G12" s="68">
        <v>3.429</v>
      </c>
      <c r="H12" s="68">
        <v>2.424</v>
      </c>
      <c r="I12" s="68">
        <v>2.424</v>
      </c>
      <c r="J12" s="68">
        <v>2.544</v>
      </c>
      <c r="K12" s="68">
        <v>5.329</v>
      </c>
      <c r="L12" s="68">
        <v>169.692</v>
      </c>
      <c r="M12" s="68">
        <v>337.652</v>
      </c>
      <c r="N12" s="68">
        <v>413.294</v>
      </c>
      <c r="O12" s="69">
        <f>SUM(C12:N12)</f>
        <v>2230.5510000000004</v>
      </c>
      <c r="P12" s="70"/>
      <c r="Q12" s="56"/>
      <c r="R12" s="57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9"/>
    </row>
    <row r="13" spans="1:31" s="39" customFormat="1" ht="21" customHeight="1" thickBot="1">
      <c r="A13" s="48"/>
      <c r="B13" s="49" t="s">
        <v>20</v>
      </c>
      <c r="C13" s="47">
        <f>C10</f>
        <v>-4.324</v>
      </c>
      <c r="D13" s="47">
        <f aca="true" t="shared" si="1" ref="D13:N13">D10</f>
        <v>0.311</v>
      </c>
      <c r="E13" s="47">
        <f t="shared" si="1"/>
        <v>2.57</v>
      </c>
      <c r="F13" s="47">
        <f t="shared" si="1"/>
        <v>-0.056</v>
      </c>
      <c r="G13" s="47">
        <f t="shared" si="1"/>
        <v>7.194</v>
      </c>
      <c r="H13" s="47">
        <f t="shared" si="1"/>
        <v>0</v>
      </c>
      <c r="I13" s="47">
        <f t="shared" si="1"/>
        <v>0</v>
      </c>
      <c r="J13" s="47">
        <f t="shared" si="1"/>
        <v>0</v>
      </c>
      <c r="K13" s="47">
        <f t="shared" si="1"/>
        <v>0</v>
      </c>
      <c r="L13" s="47">
        <f t="shared" si="1"/>
        <v>0</v>
      </c>
      <c r="M13" s="47">
        <f t="shared" si="1"/>
        <v>0</v>
      </c>
      <c r="N13" s="47">
        <f t="shared" si="1"/>
        <v>0</v>
      </c>
      <c r="O13" s="47">
        <f>SUM(C13:N13)</f>
        <v>5.695</v>
      </c>
      <c r="P13" s="36"/>
      <c r="Q13" s="37"/>
      <c r="R13" s="38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46" customFormat="1" ht="21.75" customHeight="1" thickBot="1">
      <c r="A14" s="40"/>
      <c r="B14" s="41" t="s">
        <v>16</v>
      </c>
      <c r="C14" s="35">
        <f>C12+C13</f>
        <v>432.05</v>
      </c>
      <c r="D14" s="35">
        <f aca="true" t="shared" si="2" ref="D14:O14">D12+D13</f>
        <v>397.885</v>
      </c>
      <c r="E14" s="35">
        <f t="shared" si="2"/>
        <v>304.473</v>
      </c>
      <c r="F14" s="35">
        <f t="shared" si="2"/>
        <v>157.856</v>
      </c>
      <c r="G14" s="35"/>
      <c r="H14" s="35"/>
      <c r="I14" s="35"/>
      <c r="J14" s="35"/>
      <c r="K14" s="35"/>
      <c r="L14" s="35">
        <f t="shared" si="2"/>
        <v>169.692</v>
      </c>
      <c r="M14" s="35">
        <f t="shared" si="2"/>
        <v>337.652</v>
      </c>
      <c r="N14" s="35">
        <f t="shared" si="2"/>
        <v>413.294</v>
      </c>
      <c r="O14" s="35">
        <f t="shared" si="2"/>
        <v>2236.2460000000005</v>
      </c>
      <c r="P14" s="42"/>
      <c r="Q14" s="43"/>
      <c r="R14" s="44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spans="1:31" s="16" customFormat="1" ht="15.75">
      <c r="A15" s="15"/>
      <c r="B15" s="2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4"/>
      <c r="Q15" s="15"/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16" customFormat="1" ht="15.75">
      <c r="A16" s="15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4"/>
      <c r="Q16" s="15"/>
      <c r="R16" s="21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16" customFormat="1" ht="15.75">
      <c r="A17" s="15"/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4"/>
      <c r="Q17" s="15"/>
      <c r="R17" s="2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16" customFormat="1" ht="15.75">
      <c r="A18" s="15"/>
      <c r="B18" s="2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4"/>
      <c r="Q18" s="15"/>
      <c r="R18" s="21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16" customFormat="1" ht="15.75">
      <c r="A19" s="15"/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4"/>
      <c r="Q19" s="15"/>
      <c r="R19" s="21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s="16" customFormat="1" ht="15.75">
      <c r="A20" s="15"/>
      <c r="B20" s="2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4"/>
      <c r="Q20" s="15"/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5:18" s="16" customFormat="1" ht="15.75">
      <c r="O21" s="24"/>
      <c r="P21" s="24"/>
      <c r="Q21" s="24"/>
      <c r="R21" s="25"/>
    </row>
    <row r="22" spans="2:18" s="26" customFormat="1" ht="48.75" customHeight="1">
      <c r="B22" s="87" t="s">
        <v>17</v>
      </c>
      <c r="C22" s="87"/>
      <c r="D22" s="87"/>
      <c r="E22" s="27"/>
      <c r="F22" s="27"/>
      <c r="G22" s="27"/>
      <c r="H22" s="27"/>
      <c r="I22" s="27"/>
      <c r="J22" s="88" t="s">
        <v>18</v>
      </c>
      <c r="K22" s="88"/>
      <c r="L22" s="27"/>
      <c r="M22" s="27"/>
      <c r="N22" s="27"/>
      <c r="O22" s="28"/>
      <c r="P22" s="28"/>
      <c r="Q22" s="28"/>
      <c r="R22" s="29"/>
    </row>
    <row r="25" spans="2:14" ht="15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2:14" ht="15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2:14" ht="15.75">
      <c r="B27" s="3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2:14" ht="15.75">
      <c r="B28" s="3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2:14" ht="15.75">
      <c r="B29" s="3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4" ht="15.75">
      <c r="B30" s="31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2:14" ht="15.75">
      <c r="B31" s="3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2:14" ht="15.75">
      <c r="B32" s="3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2:14" ht="15.75">
      <c r="B33" s="3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ht="15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2:14" ht="15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 ht="15.7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2:14" ht="15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2:14" ht="15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2:14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</sheetData>
  <sheetProtection/>
  <mergeCells count="7">
    <mergeCell ref="B22:D22"/>
    <mergeCell ref="J22:K22"/>
    <mergeCell ref="A5:O5"/>
    <mergeCell ref="L1:O1"/>
    <mergeCell ref="L2:O2"/>
    <mergeCell ref="L3:O3"/>
    <mergeCell ref="B8:O8"/>
  </mergeCells>
  <printOptions horizontalCentered="1"/>
  <pageMargins left="0.7874015748031497" right="0.6299212598425197" top="1.1811023622047245" bottom="0.31496062992125984" header="0.1968503937007874" footer="0.2362204724409449"/>
  <pageSetup fitToHeight="3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39"/>
  <sheetViews>
    <sheetView zoomScale="70" zoomScaleNormal="70" zoomScaleSheetLayoutView="80" zoomScalePageLayoutView="0" workbookViewId="0" topLeftCell="A1">
      <selection activeCell="L3" sqref="L3:O3"/>
    </sheetView>
  </sheetViews>
  <sheetFormatPr defaultColWidth="9.25390625" defaultRowHeight="12.75"/>
  <cols>
    <col min="1" max="1" width="5.00390625" style="30" customWidth="1"/>
    <col min="2" max="2" width="51.00390625" style="30" customWidth="1"/>
    <col min="3" max="14" width="11.375" style="30" customWidth="1"/>
    <col min="15" max="15" width="13.375" style="32" customWidth="1"/>
    <col min="16" max="16" width="18.375" style="32" customWidth="1"/>
    <col min="17" max="17" width="6.25390625" style="32" customWidth="1"/>
    <col min="18" max="18" width="48.375" style="31" customWidth="1"/>
    <col min="19" max="19" width="12.25390625" style="30" customWidth="1"/>
    <col min="20" max="20" width="11.75390625" style="30" customWidth="1"/>
    <col min="21" max="21" width="12.00390625" style="30" customWidth="1"/>
    <col min="22" max="22" width="11.75390625" style="30" customWidth="1"/>
    <col min="23" max="24" width="9.75390625" style="30" customWidth="1"/>
    <col min="25" max="25" width="10.00390625" style="30" customWidth="1"/>
    <col min="26" max="26" width="9.00390625" style="30" customWidth="1"/>
    <col min="27" max="27" width="10.625" style="30" customWidth="1"/>
    <col min="28" max="28" width="11.75390625" style="30" customWidth="1"/>
    <col min="29" max="29" width="11.625" style="30" customWidth="1"/>
    <col min="30" max="30" width="12.75390625" style="30" customWidth="1"/>
    <col min="31" max="31" width="15.25390625" style="30" customWidth="1"/>
    <col min="32" max="16384" width="9.25390625" style="30" customWidth="1"/>
  </cols>
  <sheetData>
    <row r="1" spans="12:18" s="1" customFormat="1" ht="18.75">
      <c r="L1" s="91" t="s">
        <v>31</v>
      </c>
      <c r="M1" s="91"/>
      <c r="N1" s="91"/>
      <c r="O1" s="91"/>
      <c r="P1" s="2"/>
      <c r="Q1" s="2"/>
      <c r="R1" s="3"/>
    </row>
    <row r="2" spans="12:18" s="1" customFormat="1" ht="18.75">
      <c r="L2" s="92" t="s">
        <v>0</v>
      </c>
      <c r="M2" s="92"/>
      <c r="N2" s="92"/>
      <c r="O2" s="92"/>
      <c r="P2" s="2"/>
      <c r="Q2" s="2"/>
      <c r="R2" s="3"/>
    </row>
    <row r="3" spans="12:31" s="1" customFormat="1" ht="18.75">
      <c r="L3" s="92" t="s">
        <v>32</v>
      </c>
      <c r="M3" s="92"/>
      <c r="N3" s="92"/>
      <c r="O3" s="92"/>
      <c r="P3" s="2"/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2:31" s="1" customFormat="1" ht="65.25" customHeight="1">
      <c r="L4" s="4"/>
      <c r="M4" s="4"/>
      <c r="N4" s="4"/>
      <c r="O4" s="4"/>
      <c r="P4" s="2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1" customFormat="1" ht="59.25" customHeight="1">
      <c r="A5" s="89" t="s">
        <v>27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5:31" s="1" customFormat="1" ht="16.5" thickBot="1">
      <c r="O6" s="7" t="s">
        <v>28</v>
      </c>
      <c r="P6" s="2"/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/>
    </row>
    <row r="7" spans="1:31" s="1" customFormat="1" ht="32.25" thickBot="1">
      <c r="A7" s="8" t="s">
        <v>1</v>
      </c>
      <c r="B7" s="9" t="s">
        <v>2</v>
      </c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33" t="s">
        <v>10</v>
      </c>
      <c r="K7" s="33" t="s">
        <v>11</v>
      </c>
      <c r="L7" s="33" t="s">
        <v>12</v>
      </c>
      <c r="M7" s="33" t="s">
        <v>13</v>
      </c>
      <c r="N7" s="33" t="s">
        <v>14</v>
      </c>
      <c r="O7" s="10" t="s">
        <v>15</v>
      </c>
      <c r="P7" s="11"/>
      <c r="Q7" s="12"/>
      <c r="R7" s="12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1" customFormat="1" ht="24.75" customHeight="1" thickBot="1">
      <c r="A8" s="9">
        <v>1</v>
      </c>
      <c r="B8" s="93" t="s">
        <v>30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11"/>
      <c r="Q8" s="12"/>
      <c r="R8" s="12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s="60" customFormat="1" ht="24.75" customHeight="1" thickBot="1">
      <c r="A9" s="71"/>
      <c r="B9" s="53" t="s">
        <v>25</v>
      </c>
      <c r="C9" s="73">
        <v>6</v>
      </c>
      <c r="D9" s="74">
        <v>6</v>
      </c>
      <c r="E9" s="74">
        <v>6</v>
      </c>
      <c r="F9" s="74">
        <v>6</v>
      </c>
      <c r="G9" s="74">
        <v>5.5</v>
      </c>
      <c r="H9" s="74">
        <v>4.2</v>
      </c>
      <c r="I9" s="74">
        <v>4.3</v>
      </c>
      <c r="J9" s="74">
        <v>4.2</v>
      </c>
      <c r="K9" s="74">
        <v>4.2</v>
      </c>
      <c r="L9" s="74">
        <v>4.2</v>
      </c>
      <c r="M9" s="74">
        <v>5.1</v>
      </c>
      <c r="N9" s="74">
        <v>5.1</v>
      </c>
      <c r="O9" s="75">
        <f>SUM(C9:N9)</f>
        <v>60.80000000000001</v>
      </c>
      <c r="P9" s="55"/>
      <c r="Q9" s="56"/>
      <c r="R9" s="57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</row>
    <row r="10" spans="1:31" s="65" customFormat="1" ht="34.5" customHeight="1" thickBot="1">
      <c r="A10" s="72"/>
      <c r="B10" s="61" t="s">
        <v>24</v>
      </c>
      <c r="C10" s="78">
        <v>-1.3</v>
      </c>
      <c r="D10" s="78">
        <v>-1.3</v>
      </c>
      <c r="E10" s="78">
        <v>-2.2</v>
      </c>
      <c r="F10" s="78">
        <v>-1.3</v>
      </c>
      <c r="G10" s="78">
        <v>143.3</v>
      </c>
      <c r="H10" s="78"/>
      <c r="I10" s="78"/>
      <c r="J10" s="78"/>
      <c r="K10" s="78"/>
      <c r="L10" s="78"/>
      <c r="M10" s="78"/>
      <c r="N10" s="79"/>
      <c r="O10" s="80">
        <f>SUM(C10:N10)</f>
        <v>137.20000000000002</v>
      </c>
      <c r="P10" s="55"/>
      <c r="Q10" s="56"/>
      <c r="R10" s="57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9"/>
    </row>
    <row r="11" spans="1:31" s="65" customFormat="1" ht="26.25" customHeight="1" thickBot="1">
      <c r="A11" s="9"/>
      <c r="B11" s="61" t="s">
        <v>26</v>
      </c>
      <c r="C11" s="78">
        <f aca="true" t="shared" si="0" ref="C11:N11">C9+C10</f>
        <v>4.7</v>
      </c>
      <c r="D11" s="78">
        <f t="shared" si="0"/>
        <v>4.7</v>
      </c>
      <c r="E11" s="78">
        <f t="shared" si="0"/>
        <v>3.8</v>
      </c>
      <c r="F11" s="78">
        <f t="shared" si="0"/>
        <v>4.7</v>
      </c>
      <c r="G11" s="78">
        <f t="shared" si="0"/>
        <v>148.8</v>
      </c>
      <c r="H11" s="78">
        <f t="shared" si="0"/>
        <v>4.2</v>
      </c>
      <c r="I11" s="78">
        <f t="shared" si="0"/>
        <v>4.3</v>
      </c>
      <c r="J11" s="78">
        <f t="shared" si="0"/>
        <v>4.2</v>
      </c>
      <c r="K11" s="78">
        <f t="shared" si="0"/>
        <v>4.2</v>
      </c>
      <c r="L11" s="78">
        <f t="shared" si="0"/>
        <v>4.2</v>
      </c>
      <c r="M11" s="78">
        <f t="shared" si="0"/>
        <v>5.1</v>
      </c>
      <c r="N11" s="79">
        <f t="shared" si="0"/>
        <v>5.1</v>
      </c>
      <c r="O11" s="80">
        <f>SUM(C11:N11)</f>
        <v>197.99999999999997</v>
      </c>
      <c r="P11" s="55"/>
      <c r="Q11" s="56"/>
      <c r="R11" s="5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9"/>
    </row>
    <row r="12" spans="1:31" s="60" customFormat="1" ht="19.5" customHeight="1" thickBot="1">
      <c r="A12" s="76"/>
      <c r="B12" s="66" t="s">
        <v>19</v>
      </c>
      <c r="C12" s="77">
        <v>767.325</v>
      </c>
      <c r="D12" s="77">
        <v>729.225</v>
      </c>
      <c r="E12" s="77">
        <v>718.095</v>
      </c>
      <c r="F12" s="77">
        <v>691.095</v>
      </c>
      <c r="G12" s="77">
        <v>580.295</v>
      </c>
      <c r="H12" s="77">
        <v>463.595</v>
      </c>
      <c r="I12" s="77">
        <v>458.364</v>
      </c>
      <c r="J12" s="77">
        <v>450.414</v>
      </c>
      <c r="K12" s="77">
        <v>617.344</v>
      </c>
      <c r="L12" s="77">
        <v>674.494</v>
      </c>
      <c r="M12" s="77">
        <v>693.214</v>
      </c>
      <c r="N12" s="77">
        <v>680.874</v>
      </c>
      <c r="O12" s="77">
        <f>SUM(C12:N12)</f>
        <v>7524.334</v>
      </c>
      <c r="P12" s="70"/>
      <c r="Q12" s="56"/>
      <c r="R12" s="57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9"/>
    </row>
    <row r="13" spans="1:31" s="84" customFormat="1" ht="21" customHeight="1" thickBot="1">
      <c r="A13" s="9"/>
      <c r="B13" s="81" t="s">
        <v>20</v>
      </c>
      <c r="C13" s="77">
        <f>C10</f>
        <v>-1.3</v>
      </c>
      <c r="D13" s="77">
        <f aca="true" t="shared" si="1" ref="D13:N13">D10</f>
        <v>-1.3</v>
      </c>
      <c r="E13" s="77">
        <f t="shared" si="1"/>
        <v>-2.2</v>
      </c>
      <c r="F13" s="77">
        <f t="shared" si="1"/>
        <v>-1.3</v>
      </c>
      <c r="G13" s="77">
        <f t="shared" si="1"/>
        <v>143.3</v>
      </c>
      <c r="H13" s="77">
        <f t="shared" si="1"/>
        <v>0</v>
      </c>
      <c r="I13" s="77">
        <f t="shared" si="1"/>
        <v>0</v>
      </c>
      <c r="J13" s="77">
        <f t="shared" si="1"/>
        <v>0</v>
      </c>
      <c r="K13" s="77">
        <f t="shared" si="1"/>
        <v>0</v>
      </c>
      <c r="L13" s="77">
        <f t="shared" si="1"/>
        <v>0</v>
      </c>
      <c r="M13" s="77">
        <f t="shared" si="1"/>
        <v>0</v>
      </c>
      <c r="N13" s="77">
        <f t="shared" si="1"/>
        <v>0</v>
      </c>
      <c r="O13" s="77">
        <f>SUM(C13:N13)</f>
        <v>137.20000000000002</v>
      </c>
      <c r="P13" s="70"/>
      <c r="Q13" s="82"/>
      <c r="R13" s="83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s="16" customFormat="1" ht="21.75" customHeight="1" thickBot="1">
      <c r="A14" s="76"/>
      <c r="B14" s="85" t="s">
        <v>16</v>
      </c>
      <c r="C14" s="86">
        <f>C12+C13</f>
        <v>766.0250000000001</v>
      </c>
      <c r="D14" s="86">
        <f aca="true" t="shared" si="2" ref="D14:O14">D12+D13</f>
        <v>727.9250000000001</v>
      </c>
      <c r="E14" s="86">
        <f t="shared" si="2"/>
        <v>715.895</v>
      </c>
      <c r="F14" s="86">
        <f t="shared" si="2"/>
        <v>689.7950000000001</v>
      </c>
      <c r="G14" s="86"/>
      <c r="H14" s="86"/>
      <c r="I14" s="86"/>
      <c r="J14" s="86"/>
      <c r="K14" s="86"/>
      <c r="L14" s="86">
        <f t="shared" si="2"/>
        <v>674.494</v>
      </c>
      <c r="M14" s="86">
        <f t="shared" si="2"/>
        <v>693.214</v>
      </c>
      <c r="N14" s="86">
        <f t="shared" si="2"/>
        <v>680.874</v>
      </c>
      <c r="O14" s="86">
        <f t="shared" si="2"/>
        <v>7661.534</v>
      </c>
      <c r="P14" s="14"/>
      <c r="Q14" s="15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16" customFormat="1" ht="15.75">
      <c r="A15" s="15"/>
      <c r="B15" s="2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4"/>
      <c r="Q15" s="15"/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16" customFormat="1" ht="15.75">
      <c r="A16" s="15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4"/>
      <c r="Q16" s="15"/>
      <c r="R16" s="21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16" customFormat="1" ht="15.75">
      <c r="A17" s="15"/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4"/>
      <c r="Q17" s="15"/>
      <c r="R17" s="2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16" customFormat="1" ht="15.75">
      <c r="A18" s="15"/>
      <c r="B18" s="2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4"/>
      <c r="Q18" s="15"/>
      <c r="R18" s="21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16" customFormat="1" ht="15.75">
      <c r="A19" s="15"/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4"/>
      <c r="Q19" s="15"/>
      <c r="R19" s="21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s="16" customFormat="1" ht="15.75">
      <c r="A20" s="15"/>
      <c r="B20" s="2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4"/>
      <c r="Q20" s="15"/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5:18" s="16" customFormat="1" ht="15.75">
      <c r="O21" s="24"/>
      <c r="P21" s="24"/>
      <c r="Q21" s="24"/>
      <c r="R21" s="25"/>
    </row>
    <row r="22" spans="2:18" s="26" customFormat="1" ht="48.75" customHeight="1">
      <c r="B22" s="87" t="s">
        <v>17</v>
      </c>
      <c r="C22" s="87"/>
      <c r="D22" s="87"/>
      <c r="E22" s="27"/>
      <c r="F22" s="27"/>
      <c r="G22" s="27"/>
      <c r="H22" s="27"/>
      <c r="I22" s="27"/>
      <c r="J22" s="88" t="s">
        <v>18</v>
      </c>
      <c r="K22" s="88"/>
      <c r="L22" s="27"/>
      <c r="M22" s="27"/>
      <c r="N22" s="27"/>
      <c r="O22" s="28"/>
      <c r="P22" s="28"/>
      <c r="Q22" s="28"/>
      <c r="R22" s="29"/>
    </row>
    <row r="25" spans="2:14" ht="15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2:14" ht="15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2:14" ht="15.75">
      <c r="B27" s="3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2:14" ht="15.75">
      <c r="B28" s="3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2:14" ht="15.75">
      <c r="B29" s="3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4" ht="15.75">
      <c r="B30" s="31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2:14" ht="15.75">
      <c r="B31" s="3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2:14" ht="15.75">
      <c r="B32" s="3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2:14" ht="15.75">
      <c r="B33" s="3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ht="15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2:14" ht="15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 ht="15.7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2:14" ht="15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2:14" ht="15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2:14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</sheetData>
  <sheetProtection/>
  <mergeCells count="7">
    <mergeCell ref="L1:O1"/>
    <mergeCell ref="L2:O2"/>
    <mergeCell ref="L3:O3"/>
    <mergeCell ref="A5:O5"/>
    <mergeCell ref="B8:O8"/>
    <mergeCell ref="B22:D22"/>
    <mergeCell ref="J22:K22"/>
  </mergeCells>
  <printOptions horizontalCentered="1"/>
  <pageMargins left="0.7874015748031497" right="0.6299212598425197" top="1.1811023622047245" bottom="0.31496062992125984" header="0.1968503937007874" footer="0.2362204724409449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Шуліпа Ольга Василівна</cp:lastModifiedBy>
  <cp:lastPrinted>2018-07-13T06:54:19Z</cp:lastPrinted>
  <dcterms:created xsi:type="dcterms:W3CDTF">2016-05-20T11:46:14Z</dcterms:created>
  <dcterms:modified xsi:type="dcterms:W3CDTF">2018-07-25T07:01:46Z</dcterms:modified>
  <cp:category/>
  <cp:version/>
  <cp:contentType/>
  <cp:contentStatus/>
</cp:coreProperties>
</file>