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646" activeTab="1"/>
  </bookViews>
  <sheets>
    <sheet name="помісячна розбивка" sheetId="1" r:id="rId1"/>
    <sheet name="1164,1165" sheetId="2" r:id="rId2"/>
  </sheets>
  <definedNames/>
  <calcPr fullCalcOnLoad="1"/>
</workbook>
</file>

<file path=xl/sharedStrings.xml><?xml version="1.0" encoding="utf-8"?>
<sst xmlns="http://schemas.openxmlformats.org/spreadsheetml/2006/main" count="101" uniqueCount="34">
  <si>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</si>
  <si>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</si>
  <si>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</si>
  <si>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</si>
  <si>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</si>
  <si>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</si>
  <si>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</si>
  <si>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</si>
  <si>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</si>
  <si>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</si>
  <si>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</si>
  <si>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</si>
  <si>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</si>
  <si>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Червень</t>
  </si>
  <si>
    <t>НВК ДДЗ № 34</t>
  </si>
  <si>
    <t>ЛІМІТИ</t>
  </si>
  <si>
    <t>Міжшкільний навчально - виробничий комбінат</t>
  </si>
  <si>
    <t>від _______________ № _______</t>
  </si>
  <si>
    <t>до рішення виконавчого</t>
  </si>
  <si>
    <t>Додаток  4</t>
  </si>
  <si>
    <t>Піщанська ЗОШ</t>
  </si>
  <si>
    <t>В.Піщанська ЗОШ</t>
  </si>
  <si>
    <t>Додаток  5</t>
  </si>
  <si>
    <t>ДДЗ №27</t>
  </si>
  <si>
    <t>Разом</t>
  </si>
  <si>
    <t>сад</t>
  </si>
  <si>
    <t>школа</t>
  </si>
  <si>
    <t xml:space="preserve"> Начальник  управління освіти і науки                                                                     А.М.Данильченко</t>
  </si>
  <si>
    <t>на споживання природного газу  по  навчально-виховних закладах на 2018 рік (тис.м³)</t>
  </si>
  <si>
    <t>на споживання твердого палива по закладах освіти і науки на 2018 рік (тонн)</t>
  </si>
  <si>
    <t xml:space="preserve">комітету </t>
  </si>
  <si>
    <t>на споживання природного газу  по  навчально-виховних закладах на 2019 рік (тис.м³)</t>
  </si>
  <si>
    <t>на споживання  брикетів по закладах освіти і науки на 2019 рік (тонн)</t>
  </si>
  <si>
    <t>від 11.12.2018 № 710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</si>
</sst>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"/>
    <numFmt numFmtId="197" formatCode="0.000"/>
    <numFmt numFmtId="198" formatCode="0.000000"/>
    <numFmt numFmtId="199" formatCode="0.00000"/>
    <numFmt numFmtId="200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96" fontId="3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196" fontId="6" fillId="0" borderId="0" xfId="0" applyNumberFormat="1" applyFont="1" applyAlignment="1">
      <alignment horizontal="center"/>
    </xf>
    <xf numFmtId="196" fontId="5" fillId="0" borderId="10" xfId="0" applyNumberFormat="1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top" wrapText="1"/>
    </xf>
    <xf numFmtId="196" fontId="5" fillId="0" borderId="12" xfId="0" applyNumberFormat="1" applyFont="1" applyBorder="1" applyAlignment="1">
      <alignment horizontal="center" vertical="center" wrapText="1"/>
    </xf>
    <xf numFmtId="196" fontId="5" fillId="0" borderId="12" xfId="0" applyNumberFormat="1" applyFont="1" applyBorder="1" applyAlignment="1">
      <alignment horizontal="center" vertical="top" wrapText="1"/>
    </xf>
    <xf numFmtId="196" fontId="6" fillId="0" borderId="12" xfId="0" applyNumberFormat="1" applyFont="1" applyBorder="1" applyAlignment="1">
      <alignment horizontal="center" vertical="center" wrapText="1"/>
    </xf>
    <xf numFmtId="196" fontId="6" fillId="0" borderId="12" xfId="0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center" wrapText="1"/>
    </xf>
    <xf numFmtId="196" fontId="6" fillId="0" borderId="0" xfId="0" applyNumberFormat="1" applyFont="1" applyBorder="1" applyAlignment="1">
      <alignment horizontal="center" vertical="center" wrapText="1"/>
    </xf>
    <xf numFmtId="196" fontId="5" fillId="0" borderId="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96" fontId="7" fillId="0" borderId="0" xfId="0" applyNumberFormat="1" applyFont="1" applyAlignment="1">
      <alignment horizontal="center"/>
    </xf>
    <xf numFmtId="196" fontId="5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center"/>
    </xf>
    <xf numFmtId="196" fontId="6" fillId="33" borderId="12" xfId="0" applyNumberFormat="1" applyFont="1" applyFill="1" applyBorder="1" applyAlignment="1">
      <alignment horizontal="center" vertical="top" wrapText="1"/>
    </xf>
    <xf numFmtId="196" fontId="6" fillId="33" borderId="10" xfId="0" applyNumberFormat="1" applyFont="1" applyFill="1" applyBorder="1" applyAlignment="1">
      <alignment horizontal="center" vertical="top" wrapText="1"/>
    </xf>
    <xf numFmtId="196" fontId="5" fillId="33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/>
    </xf>
    <xf numFmtId="196" fontId="3" fillId="33" borderId="0" xfId="0" applyNumberFormat="1" applyFont="1" applyFill="1" applyAlignment="1">
      <alignment horizontal="center"/>
    </xf>
    <xf numFmtId="196" fontId="6" fillId="0" borderId="0" xfId="0" applyNumberFormat="1" applyFont="1" applyAlignment="1">
      <alignment horizontal="left"/>
    </xf>
    <xf numFmtId="196" fontId="6" fillId="0" borderId="0" xfId="0" applyNumberFormat="1" applyFont="1" applyAlignment="1">
      <alignment horizontal="center"/>
    </xf>
    <xf numFmtId="196" fontId="10" fillId="0" borderId="0" xfId="0" applyNumberFormat="1" applyFont="1" applyAlignment="1">
      <alignment horizontal="center" vertical="center" wrapText="1"/>
    </xf>
    <xf numFmtId="196" fontId="9" fillId="0" borderId="0" xfId="50" applyNumberFormat="1" applyFont="1" applyAlignment="1">
      <alignment horizontal="center" vertical="center" wrapText="1"/>
      <protection/>
    </xf>
    <xf numFmtId="196" fontId="5" fillId="0" borderId="0" xfId="0" applyNumberFormat="1" applyFont="1" applyAlignment="1">
      <alignment horizontal="center"/>
    </xf>
    <xf numFmtId="196" fontId="8" fillId="0" borderId="0" xfId="50" applyNumberFormat="1" applyFont="1" applyAlignment="1">
      <alignment horizontal="center" vertical="center" wrapText="1"/>
      <protection/>
    </xf>
    <xf numFmtId="196" fontId="8" fillId="0" borderId="0" xfId="0" applyNumberFormat="1" applyFont="1" applyAlignment="1">
      <alignment horizontal="center"/>
    </xf>
    <xf numFmtId="196" fontId="9" fillId="0" borderId="0" xfId="50" applyNumberFormat="1" applyFont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3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zoomScale="116" zoomScaleNormal="116" zoomScalePageLayoutView="0" workbookViewId="0" topLeftCell="A9">
      <selection activeCell="AE13" sqref="AE13"/>
    </sheetView>
  </sheetViews>
  <sheetFormatPr defaultColWidth="9.25390625" defaultRowHeight="12.75"/>
  <cols>
    <col min="1" max="1" width="13.375" style="1" customWidth="1"/>
    <col min="2" max="2" width="8.25390625" style="1" customWidth="1"/>
    <col min="3" max="3" width="8.25390625" style="1" hidden="1" customWidth="1"/>
    <col min="4" max="4" width="9.375" style="1" customWidth="1"/>
    <col min="5" max="5" width="9.25390625" style="1" bestFit="1" customWidth="1"/>
    <col min="6" max="6" width="0" style="1" hidden="1" customWidth="1"/>
    <col min="7" max="7" width="9.25390625" style="1" customWidth="1"/>
    <col min="8" max="8" width="9.25390625" style="1" bestFit="1" customWidth="1"/>
    <col min="9" max="11" width="0" style="1" hidden="1" customWidth="1"/>
    <col min="12" max="12" width="9.25390625" style="1" customWidth="1"/>
    <col min="13" max="13" width="9.25390625" style="1" bestFit="1" customWidth="1"/>
    <col min="14" max="14" width="9.25390625" style="1" customWidth="1"/>
    <col min="15" max="15" width="9.25390625" style="1" bestFit="1" customWidth="1"/>
    <col min="16" max="16" width="9.25390625" style="1" customWidth="1"/>
    <col min="17" max="18" width="8.375" style="1" customWidth="1"/>
    <col min="19" max="20" width="8.00390625" style="1" customWidth="1"/>
    <col min="21" max="22" width="8.375" style="1" customWidth="1"/>
    <col min="23" max="23" width="9.25390625" style="1" bestFit="1" customWidth="1"/>
    <col min="24" max="24" width="9.25390625" style="1" customWidth="1"/>
    <col min="25" max="25" width="9.25390625" style="1" bestFit="1" customWidth="1"/>
    <col min="26" max="26" width="9.25390625" style="1" customWidth="1"/>
    <col min="27" max="28" width="9.75390625" style="1" customWidth="1"/>
    <col min="29" max="29" width="9.25390625" style="1" bestFit="1" customWidth="1"/>
    <col min="30" max="30" width="9.25390625" style="1" customWidth="1"/>
    <col min="31" max="31" width="9.75390625" style="1" customWidth="1"/>
    <col min="32" max="32" width="11.125" style="1" customWidth="1"/>
    <col min="33" max="16384" width="9.25390625" style="1" customWidth="1"/>
  </cols>
  <sheetData>
    <row r="1" spans="1:3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8" t="s">
        <v>19</v>
      </c>
      <c r="AB1" s="28"/>
      <c r="AC1" s="28"/>
      <c r="AD1" s="28"/>
      <c r="AE1" s="28"/>
    </row>
    <row r="2" spans="1:3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7" t="s">
        <v>18</v>
      </c>
      <c r="AB2" s="27"/>
      <c r="AC2" s="27"/>
      <c r="AD2" s="27"/>
      <c r="AE2" s="27"/>
    </row>
    <row r="3" spans="1:3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7" t="s">
        <v>30</v>
      </c>
      <c r="AB3" s="27"/>
      <c r="AC3" s="27"/>
      <c r="AD3" s="27"/>
      <c r="AE3" s="27"/>
    </row>
    <row r="4" spans="1:3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7" t="s">
        <v>17</v>
      </c>
      <c r="AB4" s="27"/>
      <c r="AC4" s="27"/>
      <c r="AD4" s="27"/>
      <c r="AE4" s="27"/>
    </row>
    <row r="5" spans="1:31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5.75" customHeight="1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ht="16.5" customHeight="1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ht="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12.75">
      <c r="A10" s="5" t="s">
        <v>12</v>
      </c>
      <c r="B10" s="6" t="s">
        <v>0</v>
      </c>
      <c r="C10" s="7">
        <v>4567.28</v>
      </c>
      <c r="D10" s="7"/>
      <c r="E10" s="6" t="s">
        <v>1</v>
      </c>
      <c r="F10" s="7">
        <v>4567.28</v>
      </c>
      <c r="G10" s="7"/>
      <c r="H10" s="6" t="s">
        <v>2</v>
      </c>
      <c r="I10" s="7">
        <v>4567.28</v>
      </c>
      <c r="J10" s="6"/>
      <c r="K10" s="6"/>
      <c r="L10" s="6"/>
      <c r="M10" s="6" t="s">
        <v>3</v>
      </c>
      <c r="N10" s="6"/>
      <c r="O10" s="5" t="s">
        <v>4</v>
      </c>
      <c r="P10" s="5"/>
      <c r="Q10" s="5" t="s">
        <v>13</v>
      </c>
      <c r="R10" s="5"/>
      <c r="S10" s="5" t="s">
        <v>5</v>
      </c>
      <c r="T10" s="5"/>
      <c r="U10" s="5" t="s">
        <v>6</v>
      </c>
      <c r="V10" s="5"/>
      <c r="W10" s="5" t="s">
        <v>7</v>
      </c>
      <c r="X10" s="5"/>
      <c r="Y10" s="5" t="s">
        <v>8</v>
      </c>
      <c r="Z10" s="5"/>
      <c r="AA10" s="5" t="s">
        <v>9</v>
      </c>
      <c r="AB10" s="5"/>
      <c r="AC10" s="5" t="s">
        <v>10</v>
      </c>
      <c r="AD10" s="5"/>
      <c r="AE10" s="5" t="s">
        <v>11</v>
      </c>
    </row>
    <row r="11" spans="1:32" ht="23.25" customHeight="1">
      <c r="A11" s="8" t="s">
        <v>20</v>
      </c>
      <c r="B11" s="9">
        <v>5.1</v>
      </c>
      <c r="C11" s="9"/>
      <c r="D11" s="9">
        <v>55445</v>
      </c>
      <c r="E11" s="9">
        <v>3.9</v>
      </c>
      <c r="F11" s="9"/>
      <c r="G11" s="9">
        <v>42399</v>
      </c>
      <c r="H11" s="9">
        <v>2.9</v>
      </c>
      <c r="I11" s="9"/>
      <c r="J11" s="9"/>
      <c r="K11" s="9"/>
      <c r="L11" s="9">
        <v>31528</v>
      </c>
      <c r="M11" s="9">
        <v>0.8</v>
      </c>
      <c r="N11" s="9">
        <v>8697</v>
      </c>
      <c r="O11" s="9"/>
      <c r="P11" s="9">
        <f>O11*10871.64</f>
        <v>0</v>
      </c>
      <c r="Q11" s="9"/>
      <c r="R11" s="9">
        <v>0</v>
      </c>
      <c r="S11" s="9"/>
      <c r="T11" s="9">
        <f>S11*10871.64</f>
        <v>0</v>
      </c>
      <c r="U11" s="9"/>
      <c r="V11" s="9">
        <f>U11*10871.64</f>
        <v>0</v>
      </c>
      <c r="W11" s="9"/>
      <c r="X11" s="9">
        <f>W11*10871.64</f>
        <v>0</v>
      </c>
      <c r="Y11" s="9">
        <v>1.5</v>
      </c>
      <c r="Z11" s="9">
        <v>16307</v>
      </c>
      <c r="AA11" s="9">
        <v>2.8</v>
      </c>
      <c r="AB11" s="9">
        <v>30441</v>
      </c>
      <c r="AC11" s="9">
        <v>3.5</v>
      </c>
      <c r="AD11" s="9">
        <v>38053</v>
      </c>
      <c r="AE11" s="5">
        <f>B11+E11+H11+M11+O11+Q11+S11+U11+W11+Y11+AA11+AC11</f>
        <v>20.5</v>
      </c>
      <c r="AF11" s="1">
        <f>D11+G11+L11+N11+P11+R11+T11+V11+X11+Z11+AB11+AD11</f>
        <v>222870</v>
      </c>
    </row>
    <row r="12" spans="1:32" ht="23.25" customHeight="1">
      <c r="A12" s="8" t="s">
        <v>21</v>
      </c>
      <c r="B12" s="9">
        <v>4.3</v>
      </c>
      <c r="C12" s="9"/>
      <c r="D12" s="9">
        <v>46748</v>
      </c>
      <c r="E12" s="9">
        <v>3.7</v>
      </c>
      <c r="F12" s="9"/>
      <c r="G12" s="9">
        <v>40225</v>
      </c>
      <c r="H12" s="9">
        <v>2.8</v>
      </c>
      <c r="I12" s="9"/>
      <c r="J12" s="9"/>
      <c r="K12" s="9"/>
      <c r="L12" s="9">
        <v>30441</v>
      </c>
      <c r="M12" s="9">
        <v>1.3</v>
      </c>
      <c r="N12" s="9">
        <v>14133</v>
      </c>
      <c r="O12" s="9"/>
      <c r="P12" s="9">
        <f>O12*10871.64</f>
        <v>0</v>
      </c>
      <c r="Q12" s="9"/>
      <c r="R12" s="9">
        <v>0</v>
      </c>
      <c r="S12" s="9"/>
      <c r="T12" s="9">
        <f>S12*10871.64</f>
        <v>0</v>
      </c>
      <c r="U12" s="9"/>
      <c r="V12" s="9">
        <f>U12*10871.64</f>
        <v>0</v>
      </c>
      <c r="W12" s="9"/>
      <c r="X12" s="9">
        <f>W12*10871.64</f>
        <v>0</v>
      </c>
      <c r="Y12" s="9">
        <v>1.7</v>
      </c>
      <c r="Z12" s="9">
        <v>18482</v>
      </c>
      <c r="AA12" s="9">
        <v>2.7</v>
      </c>
      <c r="AB12" s="9">
        <v>29353</v>
      </c>
      <c r="AC12" s="9">
        <v>3.5</v>
      </c>
      <c r="AD12" s="9">
        <v>38052</v>
      </c>
      <c r="AE12" s="5">
        <f>B12+E12+H12+M12+O12+Q12+S12+U12+W12+Y12+AA12+AC12</f>
        <v>20</v>
      </c>
      <c r="AF12" s="1">
        <f>D12+G12+L12+N12+P12+R12+T12+V12+X12+Z12+AB12+AD12</f>
        <v>217434</v>
      </c>
    </row>
    <row r="13" spans="1:32" ht="13.5" customHeight="1">
      <c r="A13" s="8" t="s">
        <v>14</v>
      </c>
      <c r="B13" s="9">
        <v>14.4</v>
      </c>
      <c r="C13" s="9"/>
      <c r="D13" s="9">
        <v>156552</v>
      </c>
      <c r="E13" s="9">
        <v>11.8</v>
      </c>
      <c r="F13" s="9"/>
      <c r="G13" s="9">
        <v>128285</v>
      </c>
      <c r="H13" s="9">
        <v>9.9</v>
      </c>
      <c r="I13" s="9"/>
      <c r="J13" s="9"/>
      <c r="K13" s="9"/>
      <c r="L13" s="9">
        <v>107629</v>
      </c>
      <c r="M13" s="9">
        <v>5.8</v>
      </c>
      <c r="N13" s="9">
        <v>63056</v>
      </c>
      <c r="O13" s="9">
        <v>1</v>
      </c>
      <c r="P13" s="9">
        <v>10872</v>
      </c>
      <c r="Q13" s="9">
        <v>0.9</v>
      </c>
      <c r="R13" s="9">
        <v>9784</v>
      </c>
      <c r="S13" s="9">
        <v>0.7</v>
      </c>
      <c r="T13" s="9">
        <v>7610</v>
      </c>
      <c r="U13" s="9">
        <v>0.7</v>
      </c>
      <c r="V13" s="9">
        <v>7610</v>
      </c>
      <c r="W13" s="9">
        <v>1.3</v>
      </c>
      <c r="X13" s="9">
        <v>14133</v>
      </c>
      <c r="Y13" s="9">
        <v>6.3</v>
      </c>
      <c r="Z13" s="9">
        <v>68491</v>
      </c>
      <c r="AA13" s="9">
        <v>8.8</v>
      </c>
      <c r="AB13" s="9">
        <v>95670</v>
      </c>
      <c r="AC13" s="9">
        <v>12.2</v>
      </c>
      <c r="AD13" s="9">
        <v>132634</v>
      </c>
      <c r="AE13" s="5">
        <f>B13+E13+H13+M13+O13+Q13+S13+U13+W13+Y13+AA13+AC13</f>
        <v>73.8</v>
      </c>
      <c r="AF13" s="1">
        <f>D13+G13+L13+N13+P13+R13+T13+V13+X13+Z13+AB13+AD13</f>
        <v>802326</v>
      </c>
    </row>
    <row r="14" spans="1:32" ht="13.5" customHeight="1">
      <c r="A14" s="8" t="s">
        <v>25</v>
      </c>
      <c r="B14" s="9">
        <v>10</v>
      </c>
      <c r="C14" s="9"/>
      <c r="D14" s="9">
        <v>108716</v>
      </c>
      <c r="E14" s="9">
        <v>8.3</v>
      </c>
      <c r="F14" s="9"/>
      <c r="G14" s="9">
        <v>90235</v>
      </c>
      <c r="H14" s="9">
        <v>6.9</v>
      </c>
      <c r="I14" s="9"/>
      <c r="J14" s="9"/>
      <c r="K14" s="9"/>
      <c r="L14" s="9">
        <v>75014</v>
      </c>
      <c r="M14" s="9">
        <v>4</v>
      </c>
      <c r="N14" s="9">
        <v>43487</v>
      </c>
      <c r="O14" s="9">
        <v>1</v>
      </c>
      <c r="P14" s="9">
        <v>10872</v>
      </c>
      <c r="Q14" s="9">
        <v>0.9</v>
      </c>
      <c r="R14" s="9">
        <v>9784</v>
      </c>
      <c r="S14" s="9">
        <v>0.7</v>
      </c>
      <c r="T14" s="9">
        <v>7610</v>
      </c>
      <c r="U14" s="9">
        <v>0.7</v>
      </c>
      <c r="V14" s="9">
        <v>7610</v>
      </c>
      <c r="W14" s="9">
        <v>0.9</v>
      </c>
      <c r="X14" s="9">
        <v>9785</v>
      </c>
      <c r="Y14" s="9">
        <v>4.4</v>
      </c>
      <c r="Z14" s="9">
        <v>47835</v>
      </c>
      <c r="AA14" s="9">
        <v>6.2</v>
      </c>
      <c r="AB14" s="9">
        <v>67404</v>
      </c>
      <c r="AC14" s="9">
        <v>8.5</v>
      </c>
      <c r="AD14" s="9">
        <v>92408</v>
      </c>
      <c r="AE14" s="5">
        <f>B14+E14+H14+M14+O14+Q14+S14+U14+W14+Y14+AA14+AC14</f>
        <v>52.5</v>
      </c>
      <c r="AF14" s="1">
        <f>D14+G14+L14+N14+P14+R14+T14+V14+X14+Z14+AB14+AD14</f>
        <v>570760</v>
      </c>
    </row>
    <row r="15" spans="1:32" ht="13.5" customHeight="1">
      <c r="A15" s="8" t="s">
        <v>26</v>
      </c>
      <c r="B15" s="9">
        <v>4.4</v>
      </c>
      <c r="C15" s="9"/>
      <c r="D15" s="9">
        <v>47835</v>
      </c>
      <c r="E15" s="9">
        <v>3.5</v>
      </c>
      <c r="F15" s="9"/>
      <c r="G15" s="9">
        <v>38051</v>
      </c>
      <c r="H15" s="9">
        <v>3</v>
      </c>
      <c r="I15" s="9"/>
      <c r="J15" s="9"/>
      <c r="K15" s="9"/>
      <c r="L15" s="9">
        <v>32615</v>
      </c>
      <c r="M15" s="9">
        <v>1.8</v>
      </c>
      <c r="N15" s="9">
        <v>19569</v>
      </c>
      <c r="O15" s="9"/>
      <c r="P15" s="9">
        <f>O15*10871.64</f>
        <v>0</v>
      </c>
      <c r="Q15" s="9"/>
      <c r="R15" s="9">
        <v>0</v>
      </c>
      <c r="S15" s="9"/>
      <c r="T15" s="9">
        <f>S15*10871.64</f>
        <v>0</v>
      </c>
      <c r="U15" s="9"/>
      <c r="V15" s="9">
        <f>U15*10871.64</f>
        <v>0</v>
      </c>
      <c r="W15" s="9">
        <v>0.4</v>
      </c>
      <c r="X15" s="9">
        <v>4349</v>
      </c>
      <c r="Y15" s="9">
        <v>1.9</v>
      </c>
      <c r="Z15" s="9">
        <v>20656</v>
      </c>
      <c r="AA15" s="9">
        <v>2.6</v>
      </c>
      <c r="AB15" s="9">
        <v>28266</v>
      </c>
      <c r="AC15" s="9">
        <v>3.7</v>
      </c>
      <c r="AD15" s="9">
        <v>40225</v>
      </c>
      <c r="AE15" s="5">
        <f>B15+E15+H15+M15+O15+Q15+S15+U15+W15+Y15+AA15+AC15</f>
        <v>21.3</v>
      </c>
      <c r="AF15" s="1">
        <f>D15+G15+L15+N15+P15+R15+T15+V15+X15+Z15+AB15+AD15</f>
        <v>231566</v>
      </c>
    </row>
    <row r="16" spans="1:32" ht="13.5" customHeight="1">
      <c r="A16" s="10" t="s">
        <v>11</v>
      </c>
      <c r="B16" s="11">
        <f>B11+B12+B13</f>
        <v>23.799999999999997</v>
      </c>
      <c r="C16" s="11">
        <f aca="true" t="shared" si="0" ref="C16:AF16">C11+C12+C13</f>
        <v>0</v>
      </c>
      <c r="D16" s="11">
        <f t="shared" si="0"/>
        <v>258745</v>
      </c>
      <c r="E16" s="11">
        <f t="shared" si="0"/>
        <v>19.4</v>
      </c>
      <c r="F16" s="11">
        <f t="shared" si="0"/>
        <v>0</v>
      </c>
      <c r="G16" s="11">
        <f t="shared" si="0"/>
        <v>210909</v>
      </c>
      <c r="H16" s="11">
        <f t="shared" si="0"/>
        <v>15.6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169598</v>
      </c>
      <c r="M16" s="11">
        <f t="shared" si="0"/>
        <v>7.9</v>
      </c>
      <c r="N16" s="11">
        <f t="shared" si="0"/>
        <v>85886</v>
      </c>
      <c r="O16" s="11">
        <f t="shared" si="0"/>
        <v>1</v>
      </c>
      <c r="P16" s="11">
        <f t="shared" si="0"/>
        <v>10872</v>
      </c>
      <c r="Q16" s="11">
        <f t="shared" si="0"/>
        <v>0.9</v>
      </c>
      <c r="R16" s="11">
        <f t="shared" si="0"/>
        <v>9784</v>
      </c>
      <c r="S16" s="11">
        <f t="shared" si="0"/>
        <v>0.7</v>
      </c>
      <c r="T16" s="11">
        <f t="shared" si="0"/>
        <v>7610</v>
      </c>
      <c r="U16" s="11">
        <f t="shared" si="0"/>
        <v>0.7</v>
      </c>
      <c r="V16" s="11">
        <f t="shared" si="0"/>
        <v>7610</v>
      </c>
      <c r="W16" s="11">
        <f t="shared" si="0"/>
        <v>1.3</v>
      </c>
      <c r="X16" s="11">
        <f t="shared" si="0"/>
        <v>14133</v>
      </c>
      <c r="Y16" s="11">
        <f t="shared" si="0"/>
        <v>9.5</v>
      </c>
      <c r="Z16" s="11">
        <f t="shared" si="0"/>
        <v>103280</v>
      </c>
      <c r="AA16" s="11">
        <f t="shared" si="0"/>
        <v>14.3</v>
      </c>
      <c r="AB16" s="11">
        <f t="shared" si="0"/>
        <v>155464</v>
      </c>
      <c r="AC16" s="11">
        <f t="shared" si="0"/>
        <v>19.2</v>
      </c>
      <c r="AD16" s="11">
        <f t="shared" si="0"/>
        <v>208739</v>
      </c>
      <c r="AE16" s="11">
        <f t="shared" si="0"/>
        <v>114.3</v>
      </c>
      <c r="AF16" s="11">
        <f t="shared" si="0"/>
        <v>1242630</v>
      </c>
    </row>
    <row r="17" spans="1:32" ht="13.5" customHeight="1">
      <c r="A17" s="12" t="s">
        <v>23</v>
      </c>
      <c r="B17" s="21">
        <v>5.4</v>
      </c>
      <c r="C17" s="21"/>
      <c r="D17" s="22">
        <v>58707</v>
      </c>
      <c r="E17" s="21">
        <v>3.7</v>
      </c>
      <c r="F17" s="21"/>
      <c r="G17" s="22">
        <v>40225</v>
      </c>
      <c r="H17" s="21">
        <v>3.8</v>
      </c>
      <c r="I17" s="21"/>
      <c r="J17" s="21"/>
      <c r="K17" s="21"/>
      <c r="L17" s="22">
        <v>41312</v>
      </c>
      <c r="M17" s="21">
        <v>1.8</v>
      </c>
      <c r="N17" s="22">
        <v>19569</v>
      </c>
      <c r="O17" s="21">
        <v>0.3</v>
      </c>
      <c r="P17" s="22">
        <v>3261</v>
      </c>
      <c r="Q17" s="21">
        <v>0.2</v>
      </c>
      <c r="R17" s="22">
        <v>2174</v>
      </c>
      <c r="S17" s="21">
        <v>0.3</v>
      </c>
      <c r="T17" s="22">
        <v>3262</v>
      </c>
      <c r="U17" s="21">
        <v>0.5</v>
      </c>
      <c r="V17" s="22">
        <v>5436</v>
      </c>
      <c r="W17" s="21">
        <v>1.2</v>
      </c>
      <c r="X17" s="22">
        <v>13046</v>
      </c>
      <c r="Y17" s="21">
        <v>2.7</v>
      </c>
      <c r="Z17" s="22">
        <v>29353</v>
      </c>
      <c r="AA17" s="21">
        <v>3.5</v>
      </c>
      <c r="AB17" s="22">
        <v>38051</v>
      </c>
      <c r="AC17" s="21">
        <v>4.1</v>
      </c>
      <c r="AD17" s="22">
        <v>44574</v>
      </c>
      <c r="AE17" s="23">
        <f>B17+E17+H17+M17+O17+Q17+S17+U17+W17+Y17+AA17+AC17</f>
        <v>27.5</v>
      </c>
      <c r="AF17" s="26">
        <f>D17+G17+L17+N17+P17+R17+T17+V17+X17+Z17+AB17+AD17</f>
        <v>298970</v>
      </c>
    </row>
    <row r="18" spans="1:32" s="2" customFormat="1" ht="38.25" customHeight="1">
      <c r="A18" s="3" t="s">
        <v>24</v>
      </c>
      <c r="B18" s="24">
        <f>B16+B17</f>
        <v>29.199999999999996</v>
      </c>
      <c r="C18" s="24">
        <f>C16+C17</f>
        <v>0</v>
      </c>
      <c r="D18" s="24"/>
      <c r="E18" s="24">
        <f>E16+E17</f>
        <v>23.099999999999998</v>
      </c>
      <c r="F18" s="24">
        <f>F16+F17</f>
        <v>0</v>
      </c>
      <c r="G18" s="24"/>
      <c r="H18" s="24">
        <f>H16+H17</f>
        <v>19.4</v>
      </c>
      <c r="I18" s="24">
        <f>I16+I17</f>
        <v>0</v>
      </c>
      <c r="J18" s="24">
        <f>J16+J17</f>
        <v>0</v>
      </c>
      <c r="K18" s="24">
        <f>K16+K17</f>
        <v>0</v>
      </c>
      <c r="L18" s="24"/>
      <c r="M18" s="24">
        <f>M16+M17</f>
        <v>9.700000000000001</v>
      </c>
      <c r="N18" s="24"/>
      <c r="O18" s="24">
        <f>O16+O17</f>
        <v>1.3</v>
      </c>
      <c r="P18" s="24"/>
      <c r="Q18" s="24">
        <f>Q16+Q17</f>
        <v>1.1</v>
      </c>
      <c r="R18" s="24"/>
      <c r="S18" s="24">
        <f>S16+S17</f>
        <v>1</v>
      </c>
      <c r="T18" s="24"/>
      <c r="U18" s="24">
        <f>U16+U17</f>
        <v>1.2</v>
      </c>
      <c r="V18" s="24"/>
      <c r="W18" s="24">
        <f>W16+W17</f>
        <v>2.5</v>
      </c>
      <c r="X18" s="24"/>
      <c r="Y18" s="24">
        <f>Y16+Y17</f>
        <v>12.2</v>
      </c>
      <c r="Z18" s="24"/>
      <c r="AA18" s="24">
        <f>AA16+AA17</f>
        <v>17.8</v>
      </c>
      <c r="AB18" s="24"/>
      <c r="AC18" s="24">
        <f>AC16+AC17</f>
        <v>23.299999999999997</v>
      </c>
      <c r="AD18" s="24"/>
      <c r="AE18" s="24">
        <f>AE16+AE17</f>
        <v>141.8</v>
      </c>
      <c r="AF18" s="1">
        <f>D18+G18+L18+N18+P18+R18+T18+V18+X18+Z18+AB18+AD18</f>
        <v>0</v>
      </c>
    </row>
    <row r="19" spans="1:32" ht="21" customHeight="1">
      <c r="A19" s="18"/>
      <c r="B19" s="25">
        <f>B11+B12+B15</f>
        <v>13.799999999999999</v>
      </c>
      <c r="C19" s="25">
        <f aca="true" t="shared" si="1" ref="C19:AF19">C11+C12+C15</f>
        <v>0</v>
      </c>
      <c r="D19" s="25">
        <f t="shared" si="1"/>
        <v>150028</v>
      </c>
      <c r="E19" s="25">
        <f t="shared" si="1"/>
        <v>11.1</v>
      </c>
      <c r="F19" s="25">
        <f t="shared" si="1"/>
        <v>0</v>
      </c>
      <c r="G19" s="25">
        <f t="shared" si="1"/>
        <v>120675</v>
      </c>
      <c r="H19" s="25">
        <f t="shared" si="1"/>
        <v>8.7</v>
      </c>
      <c r="I19" s="25">
        <f t="shared" si="1"/>
        <v>0</v>
      </c>
      <c r="J19" s="25">
        <f t="shared" si="1"/>
        <v>0</v>
      </c>
      <c r="K19" s="25">
        <f t="shared" si="1"/>
        <v>0</v>
      </c>
      <c r="L19" s="25">
        <f t="shared" si="1"/>
        <v>94584</v>
      </c>
      <c r="M19" s="25">
        <f t="shared" si="1"/>
        <v>3.9000000000000004</v>
      </c>
      <c r="N19" s="25">
        <f t="shared" si="1"/>
        <v>42399</v>
      </c>
      <c r="O19" s="25">
        <f t="shared" si="1"/>
        <v>0</v>
      </c>
      <c r="P19" s="25">
        <f t="shared" si="1"/>
        <v>0</v>
      </c>
      <c r="Q19" s="25">
        <f t="shared" si="1"/>
        <v>0</v>
      </c>
      <c r="R19" s="25">
        <f t="shared" si="1"/>
        <v>0</v>
      </c>
      <c r="S19" s="25">
        <f t="shared" si="1"/>
        <v>0</v>
      </c>
      <c r="T19" s="25">
        <f t="shared" si="1"/>
        <v>0</v>
      </c>
      <c r="U19" s="25">
        <f t="shared" si="1"/>
        <v>0</v>
      </c>
      <c r="V19" s="25">
        <f t="shared" si="1"/>
        <v>0</v>
      </c>
      <c r="W19" s="25">
        <f t="shared" si="1"/>
        <v>0.4</v>
      </c>
      <c r="X19" s="25">
        <f t="shared" si="1"/>
        <v>4349</v>
      </c>
      <c r="Y19" s="25">
        <f t="shared" si="1"/>
        <v>5.1</v>
      </c>
      <c r="Z19" s="25">
        <f t="shared" si="1"/>
        <v>55445</v>
      </c>
      <c r="AA19" s="25">
        <f t="shared" si="1"/>
        <v>8.1</v>
      </c>
      <c r="AB19" s="25">
        <f t="shared" si="1"/>
        <v>88060</v>
      </c>
      <c r="AC19" s="25">
        <f t="shared" si="1"/>
        <v>10.7</v>
      </c>
      <c r="AD19" s="25">
        <f t="shared" si="1"/>
        <v>116330</v>
      </c>
      <c r="AE19" s="25">
        <f t="shared" si="1"/>
        <v>61.8</v>
      </c>
      <c r="AF19" s="25">
        <f t="shared" si="1"/>
        <v>671870</v>
      </c>
    </row>
    <row r="20" spans="1:31" ht="21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ht="10.5" customHeight="1">
      <c r="A21" s="18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20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21" customHeight="1">
      <c r="A22" s="18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39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9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3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8" t="s">
        <v>22</v>
      </c>
      <c r="AB28" s="28"/>
      <c r="AC28" s="28"/>
      <c r="AD28" s="28"/>
      <c r="AE28" s="28"/>
    </row>
    <row r="29" spans="1:31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7" t="s">
        <v>18</v>
      </c>
      <c r="AB29" s="27"/>
      <c r="AC29" s="27"/>
      <c r="AD29" s="27"/>
      <c r="AE29" s="27"/>
    </row>
    <row r="30" spans="1:3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7" t="s">
        <v>30</v>
      </c>
      <c r="AB30" s="27"/>
      <c r="AC30" s="27"/>
      <c r="AD30" s="27"/>
      <c r="AE30" s="27"/>
    </row>
    <row r="31" spans="1:3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7" t="s">
        <v>17</v>
      </c>
      <c r="AB31" s="27"/>
      <c r="AC31" s="27"/>
      <c r="AD31" s="27"/>
      <c r="AE31" s="27"/>
    </row>
    <row r="32" spans="1:31" ht="48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</row>
    <row r="33" spans="1:3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6.5" customHeight="1">
      <c r="A34" s="29" t="s">
        <v>15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ht="16.5" customHeight="1">
      <c r="A35" s="29" t="s">
        <v>29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2.75">
      <c r="A37" s="5" t="s">
        <v>12</v>
      </c>
      <c r="B37" s="6" t="s">
        <v>0</v>
      </c>
      <c r="C37" s="6"/>
      <c r="D37" s="6"/>
      <c r="E37" s="6" t="s">
        <v>1</v>
      </c>
      <c r="F37" s="6"/>
      <c r="G37" s="6"/>
      <c r="H37" s="6" t="s">
        <v>2</v>
      </c>
      <c r="I37" s="6"/>
      <c r="J37" s="6"/>
      <c r="K37" s="6"/>
      <c r="L37" s="6"/>
      <c r="M37" s="6" t="s">
        <v>3</v>
      </c>
      <c r="N37" s="6"/>
      <c r="O37" s="5" t="s">
        <v>4</v>
      </c>
      <c r="P37" s="5"/>
      <c r="Q37" s="5" t="s">
        <v>13</v>
      </c>
      <c r="R37" s="5"/>
      <c r="S37" s="5" t="s">
        <v>5</v>
      </c>
      <c r="T37" s="5"/>
      <c r="U37" s="5" t="s">
        <v>6</v>
      </c>
      <c r="V37" s="5"/>
      <c r="W37" s="5" t="s">
        <v>7</v>
      </c>
      <c r="X37" s="5"/>
      <c r="Y37" s="5" t="s">
        <v>8</v>
      </c>
      <c r="Z37" s="5"/>
      <c r="AA37" s="5" t="s">
        <v>9</v>
      </c>
      <c r="AB37" s="5"/>
      <c r="AC37" s="5" t="s">
        <v>10</v>
      </c>
      <c r="AD37" s="5"/>
      <c r="AE37" s="5" t="s">
        <v>11</v>
      </c>
    </row>
    <row r="38" spans="1:32" ht="48.75" customHeight="1">
      <c r="A38" s="17" t="s">
        <v>16</v>
      </c>
      <c r="B38" s="8">
        <v>8</v>
      </c>
      <c r="C38" s="8"/>
      <c r="D38" s="8"/>
      <c r="E38" s="8">
        <v>7</v>
      </c>
      <c r="F38" s="8"/>
      <c r="G38" s="8"/>
      <c r="H38" s="8">
        <v>5</v>
      </c>
      <c r="I38" s="8"/>
      <c r="J38" s="8"/>
      <c r="K38" s="8"/>
      <c r="L38" s="8"/>
      <c r="M38" s="8">
        <v>3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3</v>
      </c>
      <c r="Z38" s="8"/>
      <c r="AA38" s="8">
        <v>4</v>
      </c>
      <c r="AB38" s="8"/>
      <c r="AC38" s="8">
        <v>5</v>
      </c>
      <c r="AD38" s="8"/>
      <c r="AE38" s="5">
        <v>35</v>
      </c>
      <c r="AF38" s="1">
        <f>AE38*3500</f>
        <v>122500</v>
      </c>
    </row>
    <row r="39" spans="1:3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2" ht="12.75">
      <c r="A40" s="4"/>
      <c r="B40" s="4">
        <f>B38*3500</f>
        <v>28000</v>
      </c>
      <c r="C40" s="4">
        <f aca="true" t="shared" si="2" ref="C40:AE40">C38*3500</f>
        <v>0</v>
      </c>
      <c r="D40" s="4">
        <f t="shared" si="2"/>
        <v>0</v>
      </c>
      <c r="E40" s="4">
        <f t="shared" si="2"/>
        <v>24500</v>
      </c>
      <c r="F40" s="4">
        <f t="shared" si="2"/>
        <v>0</v>
      </c>
      <c r="G40" s="4">
        <f t="shared" si="2"/>
        <v>0</v>
      </c>
      <c r="H40" s="4">
        <f t="shared" si="2"/>
        <v>17500</v>
      </c>
      <c r="I40" s="4">
        <f t="shared" si="2"/>
        <v>0</v>
      </c>
      <c r="J40" s="4">
        <f t="shared" si="2"/>
        <v>0</v>
      </c>
      <c r="K40" s="4">
        <f t="shared" si="2"/>
        <v>0</v>
      </c>
      <c r="L40" s="4">
        <f t="shared" si="2"/>
        <v>0</v>
      </c>
      <c r="M40" s="4">
        <f t="shared" si="2"/>
        <v>10500</v>
      </c>
      <c r="N40" s="4">
        <f t="shared" si="2"/>
        <v>0</v>
      </c>
      <c r="O40" s="4">
        <f t="shared" si="2"/>
        <v>0</v>
      </c>
      <c r="P40" s="4">
        <f t="shared" si="2"/>
        <v>0</v>
      </c>
      <c r="Q40" s="4">
        <f t="shared" si="2"/>
        <v>0</v>
      </c>
      <c r="R40" s="4">
        <f t="shared" si="2"/>
        <v>0</v>
      </c>
      <c r="S40" s="4">
        <f t="shared" si="2"/>
        <v>0</v>
      </c>
      <c r="T40" s="4">
        <f t="shared" si="2"/>
        <v>0</v>
      </c>
      <c r="U40" s="4">
        <f t="shared" si="2"/>
        <v>0</v>
      </c>
      <c r="V40" s="4">
        <f t="shared" si="2"/>
        <v>0</v>
      </c>
      <c r="W40" s="4">
        <f t="shared" si="2"/>
        <v>0</v>
      </c>
      <c r="X40" s="4">
        <f t="shared" si="2"/>
        <v>0</v>
      </c>
      <c r="Y40" s="4">
        <f t="shared" si="2"/>
        <v>10500</v>
      </c>
      <c r="Z40" s="4">
        <f t="shared" si="2"/>
        <v>0</v>
      </c>
      <c r="AA40" s="4">
        <f t="shared" si="2"/>
        <v>14000</v>
      </c>
      <c r="AB40" s="4">
        <f t="shared" si="2"/>
        <v>0</v>
      </c>
      <c r="AC40" s="4">
        <f t="shared" si="2"/>
        <v>17500</v>
      </c>
      <c r="AD40" s="4">
        <f t="shared" si="2"/>
        <v>0</v>
      </c>
      <c r="AE40" s="4">
        <f t="shared" si="2"/>
        <v>122500</v>
      </c>
      <c r="AF40" s="4"/>
    </row>
    <row r="41" spans="1:31" ht="29.25" customHeight="1">
      <c r="A41" s="30" t="s">
        <v>27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ht="12.75">
      <c r="A42" s="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1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</sheetData>
  <sheetProtection/>
  <mergeCells count="17">
    <mergeCell ref="AA31:AE31"/>
    <mergeCell ref="A34:AE34"/>
    <mergeCell ref="A35:AE35"/>
    <mergeCell ref="A41:AE41"/>
    <mergeCell ref="B42:M42"/>
    <mergeCell ref="A20:AE20"/>
    <mergeCell ref="B21:M21"/>
    <mergeCell ref="B22:AE22"/>
    <mergeCell ref="AA28:AE28"/>
    <mergeCell ref="AA29:AE29"/>
    <mergeCell ref="AA30:AE30"/>
    <mergeCell ref="AA1:AE1"/>
    <mergeCell ref="AA2:AE2"/>
    <mergeCell ref="AA3:AE3"/>
    <mergeCell ref="AA4:AE4"/>
    <mergeCell ref="A7:AE7"/>
    <mergeCell ref="A8:A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54"/>
  <sheetViews>
    <sheetView tabSelected="1" zoomScalePageLayoutView="0" workbookViewId="0" topLeftCell="A14">
      <selection activeCell="Q31" sqref="Q31:S31"/>
    </sheetView>
  </sheetViews>
  <sheetFormatPr defaultColWidth="9.25390625" defaultRowHeight="12.75"/>
  <cols>
    <col min="1" max="1" width="13.375" style="1" customWidth="1"/>
    <col min="2" max="2" width="8.25390625" style="1" customWidth="1"/>
    <col min="3" max="3" width="8.25390625" style="1" hidden="1" customWidth="1"/>
    <col min="4" max="4" width="9.25390625" style="1" bestFit="1" customWidth="1"/>
    <col min="5" max="5" width="0" style="1" hidden="1" customWidth="1"/>
    <col min="6" max="6" width="9.25390625" style="1" bestFit="1" customWidth="1"/>
    <col min="7" max="9" width="0" style="1" hidden="1" customWidth="1"/>
    <col min="10" max="11" width="9.25390625" style="1" bestFit="1" customWidth="1"/>
    <col min="12" max="12" width="8.375" style="1" customWidth="1"/>
    <col min="13" max="13" width="8.00390625" style="1" customWidth="1"/>
    <col min="14" max="14" width="8.375" style="1" customWidth="1"/>
    <col min="15" max="16" width="9.25390625" style="1" bestFit="1" customWidth="1"/>
    <col min="17" max="17" width="9.75390625" style="1" customWidth="1"/>
    <col min="18" max="18" width="9.25390625" style="1" bestFit="1" customWidth="1"/>
    <col min="19" max="19" width="9.75390625" style="1" customWidth="1"/>
    <col min="20" max="16384" width="9.25390625" style="1" customWidth="1"/>
  </cols>
  <sheetData>
    <row r="1" spans="1:19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8" t="s">
        <v>19</v>
      </c>
      <c r="R1" s="28"/>
      <c r="S1" s="28"/>
    </row>
    <row r="2" spans="1:1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7" t="s">
        <v>18</v>
      </c>
      <c r="R2" s="27"/>
      <c r="S2" s="27"/>
    </row>
    <row r="3" spans="1:19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7" t="s">
        <v>30</v>
      </c>
      <c r="R3" s="27"/>
      <c r="S3" s="27"/>
    </row>
    <row r="4" spans="1:19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7" t="s">
        <v>33</v>
      </c>
      <c r="R4" s="27"/>
      <c r="S4" s="27"/>
    </row>
    <row r="5" spans="1:19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5.75" customHeight="1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6.5" customHeight="1">
      <c r="A8" s="29" t="s">
        <v>31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.75">
      <c r="A10" s="5" t="s">
        <v>12</v>
      </c>
      <c r="B10" s="6" t="s">
        <v>0</v>
      </c>
      <c r="C10" s="7">
        <v>4567.28</v>
      </c>
      <c r="D10" s="6" t="s">
        <v>1</v>
      </c>
      <c r="E10" s="7">
        <v>4567.28</v>
      </c>
      <c r="F10" s="6" t="s">
        <v>2</v>
      </c>
      <c r="G10" s="7">
        <v>4567.28</v>
      </c>
      <c r="H10" s="6"/>
      <c r="I10" s="6"/>
      <c r="J10" s="6" t="s">
        <v>3</v>
      </c>
      <c r="K10" s="5" t="s">
        <v>4</v>
      </c>
      <c r="L10" s="5" t="s">
        <v>13</v>
      </c>
      <c r="M10" s="5" t="s">
        <v>5</v>
      </c>
      <c r="N10" s="5" t="s">
        <v>6</v>
      </c>
      <c r="O10" s="5" t="s">
        <v>7</v>
      </c>
      <c r="P10" s="5" t="s">
        <v>8</v>
      </c>
      <c r="Q10" s="5" t="s">
        <v>9</v>
      </c>
      <c r="R10" s="5" t="s">
        <v>10</v>
      </c>
      <c r="S10" s="5" t="s">
        <v>11</v>
      </c>
    </row>
    <row r="11" spans="1:19" ht="23.25" customHeight="1">
      <c r="A11" s="8" t="s">
        <v>20</v>
      </c>
      <c r="B11" s="9">
        <v>3.6</v>
      </c>
      <c r="C11" s="9"/>
      <c r="D11" s="9">
        <v>3.2</v>
      </c>
      <c r="E11" s="9"/>
      <c r="F11" s="9">
        <v>2.3</v>
      </c>
      <c r="G11" s="9"/>
      <c r="H11" s="9"/>
      <c r="I11" s="9"/>
      <c r="J11" s="9">
        <v>0.8</v>
      </c>
      <c r="K11" s="9"/>
      <c r="L11" s="9"/>
      <c r="M11" s="9"/>
      <c r="N11" s="9"/>
      <c r="O11" s="9"/>
      <c r="P11" s="9">
        <v>1.2</v>
      </c>
      <c r="Q11" s="9">
        <v>2.2</v>
      </c>
      <c r="R11" s="9">
        <v>2.7</v>
      </c>
      <c r="S11" s="5">
        <f>B11+D11+F11+J11+K11+L11+M11+N11+O11+P11+Q11+R11</f>
        <v>16</v>
      </c>
    </row>
    <row r="12" spans="1:19" ht="23.25" customHeight="1">
      <c r="A12" s="8" t="s">
        <v>21</v>
      </c>
      <c r="B12" s="9">
        <v>4.3</v>
      </c>
      <c r="C12" s="9"/>
      <c r="D12" s="9">
        <v>3.7</v>
      </c>
      <c r="E12" s="9"/>
      <c r="F12" s="9">
        <v>2.8</v>
      </c>
      <c r="G12" s="9"/>
      <c r="H12" s="9"/>
      <c r="I12" s="9"/>
      <c r="J12" s="9">
        <v>1.3</v>
      </c>
      <c r="K12" s="9"/>
      <c r="L12" s="9"/>
      <c r="M12" s="9"/>
      <c r="N12" s="9"/>
      <c r="O12" s="9"/>
      <c r="P12" s="9">
        <v>1.7</v>
      </c>
      <c r="Q12" s="9">
        <v>2.7</v>
      </c>
      <c r="R12" s="9">
        <v>3.5</v>
      </c>
      <c r="S12" s="5">
        <f>B12+D12+F12+J12+K12+L12+M12+N12+O12+P12+Q12+R12</f>
        <v>20</v>
      </c>
    </row>
    <row r="13" spans="1:19" ht="13.5" customHeight="1">
      <c r="A13" s="8" t="s">
        <v>14</v>
      </c>
      <c r="B13" s="9">
        <v>14.4</v>
      </c>
      <c r="C13" s="9"/>
      <c r="D13" s="9">
        <v>12.2</v>
      </c>
      <c r="E13" s="9"/>
      <c r="F13" s="9">
        <v>9.9</v>
      </c>
      <c r="G13" s="9"/>
      <c r="H13" s="9"/>
      <c r="I13" s="9"/>
      <c r="J13" s="9">
        <v>5.8</v>
      </c>
      <c r="K13" s="9">
        <v>1</v>
      </c>
      <c r="L13" s="9">
        <v>0.9</v>
      </c>
      <c r="M13" s="9">
        <v>0.7</v>
      </c>
      <c r="N13" s="9">
        <v>0.7</v>
      </c>
      <c r="O13" s="9">
        <v>1.3</v>
      </c>
      <c r="P13" s="9">
        <v>6.3</v>
      </c>
      <c r="Q13" s="9">
        <v>9</v>
      </c>
      <c r="R13" s="9">
        <v>10.1</v>
      </c>
      <c r="S13" s="5">
        <f>B13+D13+F13+J13+K13+L13+M13+N13+O13+P13+Q13+R13</f>
        <v>72.3</v>
      </c>
    </row>
    <row r="14" spans="1:19" ht="13.5" customHeight="1">
      <c r="A14" s="8" t="s">
        <v>25</v>
      </c>
      <c r="B14" s="9">
        <v>10</v>
      </c>
      <c r="C14" s="9"/>
      <c r="D14" s="9">
        <v>8.7</v>
      </c>
      <c r="E14" s="9"/>
      <c r="F14" s="9">
        <v>6.9</v>
      </c>
      <c r="G14" s="9"/>
      <c r="H14" s="9"/>
      <c r="I14" s="9"/>
      <c r="J14" s="9">
        <v>4</v>
      </c>
      <c r="K14" s="9">
        <v>1</v>
      </c>
      <c r="L14" s="9">
        <v>0.9</v>
      </c>
      <c r="M14" s="9">
        <v>0.7</v>
      </c>
      <c r="N14" s="9">
        <v>0.7</v>
      </c>
      <c r="O14" s="9">
        <v>0.9</v>
      </c>
      <c r="P14" s="9">
        <v>4.4</v>
      </c>
      <c r="Q14" s="9">
        <v>6.4</v>
      </c>
      <c r="R14" s="9">
        <v>7.2</v>
      </c>
      <c r="S14" s="5">
        <f>B14+D14+F14+J14+K14+L14+M14+N14+O14+P14+Q14+R14</f>
        <v>51.800000000000004</v>
      </c>
    </row>
    <row r="15" spans="1:19" ht="13.5" customHeight="1">
      <c r="A15" s="8" t="s">
        <v>26</v>
      </c>
      <c r="B15" s="9">
        <v>4.4</v>
      </c>
      <c r="C15" s="9"/>
      <c r="D15" s="9">
        <v>3.5</v>
      </c>
      <c r="E15" s="9"/>
      <c r="F15" s="9">
        <v>3</v>
      </c>
      <c r="G15" s="9"/>
      <c r="H15" s="9"/>
      <c r="I15" s="9"/>
      <c r="J15" s="9">
        <v>1.8</v>
      </c>
      <c r="K15" s="9"/>
      <c r="L15" s="9"/>
      <c r="M15" s="9"/>
      <c r="N15" s="9"/>
      <c r="O15" s="9">
        <v>0.4</v>
      </c>
      <c r="P15" s="9">
        <v>1.9</v>
      </c>
      <c r="Q15" s="9">
        <v>2.6</v>
      </c>
      <c r="R15" s="9">
        <v>2.9</v>
      </c>
      <c r="S15" s="5">
        <f>B15+D15+F15+J15+K15+L15+M15+N15+O15+P15+Q15+R15</f>
        <v>20.5</v>
      </c>
    </row>
    <row r="16" spans="1:19" ht="13.5" customHeight="1">
      <c r="A16" s="10" t="s">
        <v>11</v>
      </c>
      <c r="B16" s="11">
        <f>B11+B12+B13</f>
        <v>22.3</v>
      </c>
      <c r="C16" s="11">
        <f aca="true" t="shared" si="0" ref="C16:S16">C11+C12+C13</f>
        <v>0</v>
      </c>
      <c r="D16" s="11">
        <f t="shared" si="0"/>
        <v>19.1</v>
      </c>
      <c r="E16" s="11">
        <f t="shared" si="0"/>
        <v>0</v>
      </c>
      <c r="F16" s="11">
        <f t="shared" si="0"/>
        <v>15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7.9</v>
      </c>
      <c r="K16" s="11">
        <f t="shared" si="0"/>
        <v>1</v>
      </c>
      <c r="L16" s="11">
        <f t="shared" si="0"/>
        <v>0.9</v>
      </c>
      <c r="M16" s="11">
        <f t="shared" si="0"/>
        <v>0.7</v>
      </c>
      <c r="N16" s="11">
        <f t="shared" si="0"/>
        <v>0.7</v>
      </c>
      <c r="O16" s="11">
        <f t="shared" si="0"/>
        <v>1.3</v>
      </c>
      <c r="P16" s="11">
        <f t="shared" si="0"/>
        <v>9.2</v>
      </c>
      <c r="Q16" s="11">
        <f t="shared" si="0"/>
        <v>13.9</v>
      </c>
      <c r="R16" s="11">
        <f t="shared" si="0"/>
        <v>16.3</v>
      </c>
      <c r="S16" s="11">
        <f t="shared" si="0"/>
        <v>108.3</v>
      </c>
    </row>
    <row r="17" spans="1:19" ht="13.5" customHeight="1">
      <c r="A17" s="12" t="s">
        <v>23</v>
      </c>
      <c r="B17" s="13">
        <v>4.9</v>
      </c>
      <c r="C17" s="13"/>
      <c r="D17" s="13">
        <v>4.2</v>
      </c>
      <c r="E17" s="13"/>
      <c r="F17" s="13">
        <v>2.8</v>
      </c>
      <c r="G17" s="13"/>
      <c r="H17" s="13"/>
      <c r="I17" s="13"/>
      <c r="J17" s="13">
        <v>1.6</v>
      </c>
      <c r="K17" s="13">
        <v>0.3</v>
      </c>
      <c r="L17" s="13">
        <v>0.2</v>
      </c>
      <c r="M17" s="13">
        <v>0.3</v>
      </c>
      <c r="N17" s="13">
        <v>0.5</v>
      </c>
      <c r="O17" s="13">
        <v>1.2</v>
      </c>
      <c r="P17" s="13">
        <v>2.7</v>
      </c>
      <c r="Q17" s="13">
        <v>3</v>
      </c>
      <c r="R17" s="13">
        <v>3.9</v>
      </c>
      <c r="S17" s="5">
        <f>B17+D17+F17+J17+K17+L17+M17+N17+O17+P17+Q17+R17</f>
        <v>25.6</v>
      </c>
    </row>
    <row r="18" spans="1:19" s="2" customFormat="1" ht="38.25" customHeight="1">
      <c r="A18" s="3" t="s">
        <v>24</v>
      </c>
      <c r="B18" s="3">
        <f>B16+B17</f>
        <v>27.200000000000003</v>
      </c>
      <c r="C18" s="3">
        <f aca="true" t="shared" si="1" ref="C18:S18">C16+C17</f>
        <v>0</v>
      </c>
      <c r="D18" s="3">
        <f t="shared" si="1"/>
        <v>23.3</v>
      </c>
      <c r="E18" s="3">
        <f t="shared" si="1"/>
        <v>0</v>
      </c>
      <c r="F18" s="3">
        <f t="shared" si="1"/>
        <v>17.8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9.5</v>
      </c>
      <c r="K18" s="3">
        <f t="shared" si="1"/>
        <v>1.3</v>
      </c>
      <c r="L18" s="3">
        <f t="shared" si="1"/>
        <v>1.1</v>
      </c>
      <c r="M18" s="3">
        <f t="shared" si="1"/>
        <v>1</v>
      </c>
      <c r="N18" s="3">
        <f t="shared" si="1"/>
        <v>1.2</v>
      </c>
      <c r="O18" s="3">
        <f t="shared" si="1"/>
        <v>2.5</v>
      </c>
      <c r="P18" s="3">
        <f t="shared" si="1"/>
        <v>11.899999999999999</v>
      </c>
      <c r="Q18" s="3">
        <f t="shared" si="1"/>
        <v>16.9</v>
      </c>
      <c r="R18" s="3">
        <f t="shared" si="1"/>
        <v>20.2</v>
      </c>
      <c r="S18" s="3">
        <f t="shared" si="1"/>
        <v>133.9</v>
      </c>
    </row>
    <row r="19" spans="1:19" ht="21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21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0.5" customHeight="1">
      <c r="A21" s="18"/>
      <c r="B21" s="33"/>
      <c r="C21" s="33"/>
      <c r="D21" s="33"/>
      <c r="E21" s="33"/>
      <c r="F21" s="33"/>
      <c r="G21" s="33"/>
      <c r="H21" s="33"/>
      <c r="I21" s="33"/>
      <c r="J21" s="33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21" customHeight="1">
      <c r="A22" s="18"/>
      <c r="B22" s="34" t="s">
        <v>27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39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39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3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3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8" t="s">
        <v>22</v>
      </c>
      <c r="R28" s="28"/>
      <c r="S28" s="28"/>
    </row>
    <row r="29" spans="1:19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7" t="s">
        <v>18</v>
      </c>
      <c r="R29" s="27"/>
      <c r="S29" s="27"/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7" t="s">
        <v>30</v>
      </c>
      <c r="R30" s="27"/>
      <c r="S30" s="27"/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7" t="s">
        <v>33</v>
      </c>
      <c r="R31" s="27"/>
      <c r="S31" s="27"/>
    </row>
    <row r="32" spans="1:19" ht="48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6.5" customHeight="1">
      <c r="A34" s="29" t="s">
        <v>15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16.5" customHeight="1">
      <c r="A35" s="29" t="s">
        <v>32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.75">
      <c r="A37" s="5" t="s">
        <v>12</v>
      </c>
      <c r="B37" s="6" t="s">
        <v>0</v>
      </c>
      <c r="C37" s="6"/>
      <c r="D37" s="6" t="s">
        <v>1</v>
      </c>
      <c r="E37" s="6"/>
      <c r="F37" s="6" t="s">
        <v>2</v>
      </c>
      <c r="G37" s="6"/>
      <c r="H37" s="6"/>
      <c r="I37" s="6"/>
      <c r="J37" s="6" t="s">
        <v>3</v>
      </c>
      <c r="K37" s="5" t="s">
        <v>4</v>
      </c>
      <c r="L37" s="5" t="s">
        <v>13</v>
      </c>
      <c r="M37" s="5" t="s">
        <v>5</v>
      </c>
      <c r="N37" s="5" t="s">
        <v>6</v>
      </c>
      <c r="O37" s="5" t="s">
        <v>7</v>
      </c>
      <c r="P37" s="5" t="s">
        <v>8</v>
      </c>
      <c r="Q37" s="5" t="s">
        <v>9</v>
      </c>
      <c r="R37" s="5" t="s">
        <v>10</v>
      </c>
      <c r="S37" s="5" t="s">
        <v>11</v>
      </c>
    </row>
    <row r="38" spans="1:19" ht="48.75" customHeight="1">
      <c r="A38" s="17" t="s">
        <v>16</v>
      </c>
      <c r="B38" s="8">
        <v>9</v>
      </c>
      <c r="C38" s="8"/>
      <c r="D38" s="8">
        <v>9</v>
      </c>
      <c r="E38" s="8"/>
      <c r="F38" s="8">
        <v>7</v>
      </c>
      <c r="G38" s="8"/>
      <c r="H38" s="8"/>
      <c r="I38" s="8"/>
      <c r="J38" s="8">
        <v>3</v>
      </c>
      <c r="K38" s="8"/>
      <c r="L38" s="8"/>
      <c r="M38" s="8"/>
      <c r="N38" s="8"/>
      <c r="O38" s="8"/>
      <c r="P38" s="8">
        <v>3</v>
      </c>
      <c r="Q38" s="8">
        <v>4</v>
      </c>
      <c r="R38" s="8">
        <v>5</v>
      </c>
      <c r="S38" s="5">
        <f>B38+D38+F38+J38+P38+Q38+R38</f>
        <v>40</v>
      </c>
    </row>
    <row r="39" spans="1:1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9.25" customHeight="1">
      <c r="A41" s="30" t="s">
        <v>27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.75">
      <c r="A42" s="4"/>
      <c r="B42" s="31"/>
      <c r="C42" s="31"/>
      <c r="D42" s="31"/>
      <c r="E42" s="31"/>
      <c r="F42" s="31"/>
      <c r="G42" s="31"/>
      <c r="H42" s="31"/>
      <c r="I42" s="31"/>
      <c r="J42" s="31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</sheetData>
  <sheetProtection/>
  <mergeCells count="17">
    <mergeCell ref="B42:J42"/>
    <mergeCell ref="A41:S41"/>
    <mergeCell ref="A34:S34"/>
    <mergeCell ref="A35:S35"/>
    <mergeCell ref="Q1:S1"/>
    <mergeCell ref="Q2:S2"/>
    <mergeCell ref="Q3:S3"/>
    <mergeCell ref="Q4:S4"/>
    <mergeCell ref="A7:S7"/>
    <mergeCell ref="A8:S8"/>
    <mergeCell ref="A20:S20"/>
    <mergeCell ref="B21:J21"/>
    <mergeCell ref="Q28:S28"/>
    <mergeCell ref="Q29:S29"/>
    <mergeCell ref="Q30:S30"/>
    <mergeCell ref="Q31:S31"/>
    <mergeCell ref="B22:S22"/>
  </mergeCells>
  <printOptions/>
  <pageMargins left="0.7874015748031497" right="0.7874015748031497" top="1.1811023622047245" bottom="0.3937007874015748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Стеценко Світлана Миколаївна</cp:lastModifiedBy>
  <cp:lastPrinted>2017-10-30T11:45:09Z</cp:lastPrinted>
  <dcterms:created xsi:type="dcterms:W3CDTF">2004-07-05T12:07:17Z</dcterms:created>
  <dcterms:modified xsi:type="dcterms:W3CDTF">2018-12-20T14:09:42Z</dcterms:modified>
  <cp:category/>
  <cp:version/>
  <cp:contentType/>
  <cp:contentStatus/>
</cp:coreProperties>
</file>