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297" activeTab="0"/>
  </bookViews>
  <sheets>
    <sheet name="Лист1" sheetId="1" r:id="rId1"/>
    <sheet name="Лист4" sheetId="2" r:id="rId2"/>
    <sheet name="Лист3" sheetId="3" r:id="rId3"/>
  </sheets>
  <definedNames>
    <definedName name="_xlnm.Print_Titles" localSheetId="0">'Лист1'!$10:$14</definedName>
    <definedName name="_xlnm.Print_Area" localSheetId="0">'Лист1'!$A$1:$W$36</definedName>
  </definedNames>
  <calcPr fullCalcOnLoad="1"/>
</workbook>
</file>

<file path=xl/sharedStrings.xml><?xml version="1.0" encoding="utf-8"?>
<sst xmlns="http://schemas.openxmlformats.org/spreadsheetml/2006/main" count="60" uniqueCount="43">
  <si>
    <t>Періоди виконання Програми</t>
  </si>
  <si>
    <t>2017 рік (план)</t>
  </si>
  <si>
    <t>2018 рік (план)</t>
  </si>
  <si>
    <t>Обсяг витрат</t>
  </si>
  <si>
    <t>у тому числі кошти міського бюджету</t>
  </si>
  <si>
    <t>у тому числі кошти державного бюджету</t>
  </si>
  <si>
    <t>Усього на виконання Програми</t>
  </si>
  <si>
    <t>Відповідальний виконавець: управління капітального будівництва та дорожнього господарства Сумської міської ради</t>
  </si>
  <si>
    <t>у тому числі кошти інших джерел</t>
  </si>
  <si>
    <t>Показники затрат:</t>
  </si>
  <si>
    <t>Показник продукту:</t>
  </si>
  <si>
    <t>Показник якості:</t>
  </si>
  <si>
    <t>Показники виконання:</t>
  </si>
  <si>
    <t>обсяг видатків, тис. грн.</t>
  </si>
  <si>
    <t>Спец фонд</t>
  </si>
  <si>
    <t>Спец. фонд</t>
  </si>
  <si>
    <t>Заг. фонд</t>
  </si>
  <si>
    <t>Галузь "Освіта"</t>
  </si>
  <si>
    <t>Завдання 1. Підвищення енергоефективності в бюджетній сфері міста Суми (інвестиційні проекти)</t>
  </si>
  <si>
    <t>Код програмної класифікації видатків та кредитування (КПКВК)</t>
  </si>
  <si>
    <t xml:space="preserve">Тарифи </t>
  </si>
  <si>
    <t>Тепло, Гкал</t>
  </si>
  <si>
    <t>Ел.ен, тис кВтгод</t>
  </si>
  <si>
    <t>Прир газ, тис м3</t>
  </si>
  <si>
    <t>серед.</t>
  </si>
  <si>
    <t>у тому числі  інші джерела коштів</t>
  </si>
  <si>
    <t>Результативні показники виконання  завдань Програми підвищення енергоефективності в бюджетній сфері міста Суми  на 2017-2019 роки</t>
  </si>
  <si>
    <t>Відповідальні виконавці, код ТПКВКМБ, завдання програми, результативні показники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</si>
  <si>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</si>
  <si>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ТПКВКМБ  7640 "Заходи з енергозбереження", тис. грн.</t>
  </si>
  <si>
    <t>Заг. Фонд</t>
  </si>
  <si>
    <t>Спец.фонд</t>
  </si>
  <si>
    <t xml:space="preserve">                             </t>
  </si>
  <si>
    <t>кількість закладів, в яких проводитиметься енергоаудит, од</t>
  </si>
  <si>
    <t>2019 рік (план)</t>
  </si>
  <si>
    <t>відсоток виконання проекту у  рік впровадження, %</t>
  </si>
  <si>
    <t>1.1. Реалізація проекту "Підвищення енергоефективності в дошкільних навчальних закладах міста Суми"</t>
  </si>
  <si>
    <t>Директор депатаменту фінансів, економіки</t>
  </si>
  <si>
    <t>та інвестицій Сумської міської ради</t>
  </si>
  <si>
    <t>С.А. Липова</t>
  </si>
  <si>
    <t>до рішення виконавчого комітету</t>
  </si>
  <si>
    <t xml:space="preserve">             Додаток 3</t>
  </si>
  <si>
    <t xml:space="preserve">від 15.01.2019 № 19      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</si>
</sst>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_-* #,##0.0_₴_-;\-* #,##0.0_₴_-;_-* &quot;-&quot;??_₴_-;_-@_-"/>
    <numFmt numFmtId="192" formatCode="_-* #,##0.000_₴_-;\-* #,##0.000_₴_-;_-* &quot;-&quot;??_₴_-;_-@_-"/>
    <numFmt numFmtId="193" formatCode="_-* #,##0.0000_₴_-;\-* #,##0.0000_₴_-;_-* &quot;-&quot;??_₴_-;_-@_-"/>
    <numFmt numFmtId="194" formatCode="0.000000000"/>
    <numFmt numFmtId="195" formatCode="[$-422]d\ mmmm\ yyyy&quot; р.&quot;"/>
    <numFmt numFmtId="196" formatCode="_-* #,##0_₴_-;\-* #,##0_₴_-;_-* &quot;-&quot;??_₴_-;_-@_-"/>
    <numFmt numFmtId="197" formatCode="_-* #,##0.000_₴_-;\-* #,##0.000_₴_-;_-* &quot;-&quot;???_₴_-;_-@_-"/>
    <numFmt numFmtId="198" formatCode="_-* #,##0.0\ _₽_-;\-* #,##0.0\ _₽_-;_-* &quot;-&quot;?\ _₽_-;_-@_-"/>
    <numFmt numFmtId="199" formatCode="_-* #,##0.0_₴_-;\-* #,##0.0_₴_-;_-* &quot;-&quot;?_₴_-;_-@_-"/>
    <numFmt numFmtId="200" formatCode="_-* #,##0.00000_₴_-;\-* #,##0.00000_₴_-;_-* &quot;-&quot;??_₴_-;_-@_-"/>
    <numFmt numFmtId="201" formatCode="_-* #,##0.000000_₴_-;\-* #,##0.000000_₴_-;_-* &quot;-&quot;??_₴_-;_-@_-"/>
    <numFmt numFmtId="202" formatCode="0.0000000000"/>
    <numFmt numFmtId="203" formatCode="_-* #,##0.000\ _₽_-;\-* #,##0.000\ _₽_-;_-* &quot;-&quot;??\ _₽_-;_-@_-"/>
    <numFmt numFmtId="204" formatCode="_-* #,##0.0\ _₽_-;\-* #,##0.0\ _₽_-;_-* &quot;-&quot;??\ _₽_-;_-@_-"/>
    <numFmt numFmtId="205" formatCode="0.00000000000"/>
    <numFmt numFmtId="206" formatCode="0.000000000000"/>
    <numFmt numFmtId="207" formatCode="[$-FC19]d\ mmmm\ yyyy\ &quot;г.&quot;"/>
    <numFmt numFmtId="208" formatCode="_-* #,##0.000\ _₽_-;\-* #,##0.000\ _₽_-;_-* &quot;-&quot;???\ _₽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2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22"/>
      <color indexed="8"/>
      <name val="Times New Roman"/>
      <family val="1"/>
    </font>
    <font>
      <sz val="18"/>
      <color indexed="8"/>
      <name val="Times New Roman"/>
      <family val="1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22"/>
      <color indexed="8"/>
      <name val="Calibri"/>
      <family val="2"/>
    </font>
    <font>
      <sz val="36"/>
      <color indexed="8"/>
      <name val="Calibri"/>
      <family val="2"/>
    </font>
    <font>
      <sz val="36"/>
      <color indexed="8"/>
      <name val="Times New Roman"/>
      <family val="1"/>
    </font>
    <font>
      <sz val="30"/>
      <color indexed="8"/>
      <name val="Times New Roman"/>
      <family val="1"/>
    </font>
    <font>
      <sz val="30"/>
      <color indexed="8"/>
      <name val="Calibri"/>
      <family val="2"/>
    </font>
    <font>
      <sz val="24"/>
      <color indexed="8"/>
      <name val="Times New Roman"/>
      <family val="1"/>
    </font>
    <font>
      <sz val="2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7"/>
      <name val="Times New Roman"/>
      <family val="1"/>
    </font>
    <font>
      <sz val="18"/>
      <color indexed="17"/>
      <name val="Times New Roman"/>
      <family val="1"/>
    </font>
    <font>
      <sz val="13"/>
      <color indexed="17"/>
      <name val="Arial"/>
      <family val="2"/>
    </font>
    <font>
      <sz val="20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Times New Roman"/>
      <family val="1"/>
    </font>
    <font>
      <b/>
      <sz val="18"/>
      <color rgb="FF00B050"/>
      <name val="Times New Roman"/>
      <family val="1"/>
    </font>
    <font>
      <sz val="18"/>
      <color rgb="FF00B050"/>
      <name val="Times New Roman"/>
      <family val="1"/>
    </font>
    <font>
      <sz val="13"/>
      <color rgb="FF00B050"/>
      <name val="Arial"/>
      <family val="2"/>
    </font>
    <font>
      <sz val="20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0" fontId="2" fillId="32" borderId="0" xfId="0" applyFont="1" applyFill="1" applyAlignment="1">
      <alignment wrapText="1"/>
    </xf>
    <xf numFmtId="0" fontId="3" fillId="32" borderId="0" xfId="0" applyFont="1" applyFill="1" applyAlignment="1">
      <alignment/>
    </xf>
    <xf numFmtId="0" fontId="10" fillId="32" borderId="0" xfId="0" applyFont="1" applyFill="1" applyAlignment="1">
      <alignment horizontal="center" wrapText="1"/>
    </xf>
    <xf numFmtId="0" fontId="11" fillId="32" borderId="0" xfId="0" applyFont="1" applyFill="1" applyAlignment="1">
      <alignment horizontal="center" wrapText="1"/>
    </xf>
    <xf numFmtId="180" fontId="3" fillId="32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0" fontId="10" fillId="32" borderId="15" xfId="0" applyFont="1" applyFill="1" applyBorder="1" applyAlignment="1">
      <alignment horizontal="center" vertical="center" wrapText="1"/>
    </xf>
    <xf numFmtId="0" fontId="15" fillId="32" borderId="15" xfId="0" applyFont="1" applyFill="1" applyBorder="1" applyAlignment="1">
      <alignment vertical="center"/>
    </xf>
    <xf numFmtId="0" fontId="15" fillId="32" borderId="10" xfId="0" applyFont="1" applyFill="1" applyBorder="1" applyAlignment="1">
      <alignment horizontal="justify" vertical="center" textRotation="90" wrapText="1"/>
    </xf>
    <xf numFmtId="0" fontId="15" fillId="32" borderId="10" xfId="0" applyFont="1" applyFill="1" applyBorder="1" applyAlignment="1">
      <alignment horizontal="center" vertical="center" textRotation="90" wrapText="1"/>
    </xf>
    <xf numFmtId="0" fontId="15" fillId="32" borderId="10" xfId="0" applyFont="1" applyFill="1" applyBorder="1" applyAlignment="1">
      <alignment vertical="center" textRotation="90" wrapText="1"/>
    </xf>
    <xf numFmtId="0" fontId="5" fillId="32" borderId="0" xfId="0" applyFont="1" applyFill="1" applyBorder="1" applyAlignment="1">
      <alignment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vertical="center" wrapText="1"/>
    </xf>
    <xf numFmtId="179" fontId="10" fillId="32" borderId="10" xfId="60" applyFont="1" applyFill="1" applyBorder="1" applyAlignment="1">
      <alignment horizontal="center" vertical="center" wrapText="1"/>
    </xf>
    <xf numFmtId="179" fontId="15" fillId="32" borderId="10" xfId="60" applyFont="1" applyFill="1" applyBorder="1" applyAlignment="1">
      <alignment horizontal="center" vertical="center" wrapText="1"/>
    </xf>
    <xf numFmtId="179" fontId="15" fillId="32" borderId="10" xfId="60" applyFont="1" applyFill="1" applyBorder="1" applyAlignment="1">
      <alignment vertical="center" wrapText="1"/>
    </xf>
    <xf numFmtId="179" fontId="15" fillId="32" borderId="10" xfId="60" applyFont="1" applyFill="1" applyBorder="1" applyAlignment="1">
      <alignment horizontal="justify" vertical="center" wrapText="1"/>
    </xf>
    <xf numFmtId="179" fontId="10" fillId="32" borderId="10" xfId="60" applyFont="1" applyFill="1" applyBorder="1" applyAlignment="1">
      <alignment horizontal="justify" vertical="center" wrapText="1"/>
    </xf>
    <xf numFmtId="0" fontId="4" fillId="32" borderId="0" xfId="0" applyFont="1" applyFill="1" applyBorder="1" applyAlignment="1">
      <alignment/>
    </xf>
    <xf numFmtId="179" fontId="15" fillId="32" borderId="10" xfId="6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15" fillId="32" borderId="10" xfId="0" applyFont="1" applyFill="1" applyBorder="1" applyAlignment="1">
      <alignment vertical="center" wrapText="1"/>
    </xf>
    <xf numFmtId="0" fontId="15" fillId="32" borderId="10" xfId="0" applyFont="1" applyFill="1" applyBorder="1" applyAlignment="1">
      <alignment/>
    </xf>
    <xf numFmtId="0" fontId="15" fillId="32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justify" vertical="center" wrapText="1"/>
    </xf>
    <xf numFmtId="1" fontId="15" fillId="32" borderId="10" xfId="0" applyNumberFormat="1" applyFont="1" applyFill="1" applyBorder="1" applyAlignment="1">
      <alignment horizontal="center" vertical="center" wrapText="1"/>
    </xf>
    <xf numFmtId="1" fontId="10" fillId="32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/>
    </xf>
    <xf numFmtId="0" fontId="6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 horizontal="left" vertical="center"/>
    </xf>
    <xf numFmtId="0" fontId="18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15" fillId="32" borderId="17" xfId="0" applyFont="1" applyFill="1" applyBorder="1" applyAlignment="1">
      <alignment horizontal="justify" vertical="center" wrapText="1"/>
    </xf>
    <xf numFmtId="0" fontId="6" fillId="32" borderId="0" xfId="0" applyFont="1" applyFill="1" applyBorder="1" applyAlignment="1">
      <alignment/>
    </xf>
    <xf numFmtId="191" fontId="10" fillId="32" borderId="10" xfId="60" applyNumberFormat="1" applyFont="1" applyFill="1" applyBorder="1" applyAlignment="1">
      <alignment horizontal="center" vertical="center"/>
    </xf>
    <xf numFmtId="191" fontId="15" fillId="32" borderId="10" xfId="60" applyNumberFormat="1" applyFont="1" applyFill="1" applyBorder="1" applyAlignment="1">
      <alignment horizontal="center" vertical="center"/>
    </xf>
    <xf numFmtId="196" fontId="10" fillId="32" borderId="10" xfId="60" applyNumberFormat="1" applyFont="1" applyFill="1" applyBorder="1" applyAlignment="1">
      <alignment horizontal="center" vertical="center"/>
    </xf>
    <xf numFmtId="196" fontId="15" fillId="32" borderId="10" xfId="60" applyNumberFormat="1" applyFont="1" applyFill="1" applyBorder="1" applyAlignment="1">
      <alignment horizontal="center" vertical="center"/>
    </xf>
    <xf numFmtId="0" fontId="8" fillId="32" borderId="0" xfId="0" applyFont="1" applyFill="1" applyAlignment="1">
      <alignment textRotation="180"/>
    </xf>
    <xf numFmtId="0" fontId="8" fillId="32" borderId="0" xfId="0" applyFont="1" applyFill="1" applyAlignment="1">
      <alignment horizontal="center" vertical="center" textRotation="180" wrapText="1"/>
    </xf>
    <xf numFmtId="180" fontId="8" fillId="32" borderId="0" xfId="0" applyNumberFormat="1" applyFont="1" applyFill="1" applyAlignment="1">
      <alignment horizontal="center" vertical="center" textRotation="180" wrapText="1"/>
    </xf>
    <xf numFmtId="0" fontId="8" fillId="32" borderId="0" xfId="0" applyFont="1" applyFill="1" applyBorder="1" applyAlignment="1">
      <alignment horizontal="center" vertical="center" textRotation="180" wrapText="1"/>
    </xf>
    <xf numFmtId="0" fontId="8" fillId="32" borderId="0" xfId="0" applyFont="1" applyFill="1" applyBorder="1" applyAlignment="1">
      <alignment vertical="center" textRotation="180"/>
    </xf>
    <xf numFmtId="0" fontId="8" fillId="32" borderId="0" xfId="0" applyFont="1" applyFill="1" applyAlignment="1">
      <alignment textRotation="180"/>
    </xf>
    <xf numFmtId="0" fontId="8" fillId="32" borderId="0" xfId="0" applyFont="1" applyFill="1" applyAlignment="1">
      <alignment vertical="center" textRotation="180"/>
    </xf>
    <xf numFmtId="0" fontId="15" fillId="32" borderId="0" xfId="0" applyFont="1" applyFill="1" applyBorder="1" applyAlignment="1">
      <alignment wrapText="1"/>
    </xf>
    <xf numFmtId="0" fontId="15" fillId="32" borderId="0" xfId="0" applyFont="1" applyFill="1" applyBorder="1" applyAlignment="1">
      <alignment/>
    </xf>
    <xf numFmtId="2" fontId="10" fillId="32" borderId="0" xfId="0" applyNumberFormat="1" applyFont="1" applyFill="1" applyBorder="1" applyAlignment="1">
      <alignment horizontal="center"/>
    </xf>
    <xf numFmtId="180" fontId="15" fillId="32" borderId="10" xfId="0" applyNumberFormat="1" applyFont="1" applyFill="1" applyBorder="1" applyAlignment="1">
      <alignment horizontal="center" vertical="center"/>
    </xf>
    <xf numFmtId="0" fontId="10" fillId="32" borderId="18" xfId="0" applyFont="1" applyFill="1" applyBorder="1" applyAlignment="1">
      <alignment horizontal="center" vertical="center" wrapText="1"/>
    </xf>
    <xf numFmtId="0" fontId="15" fillId="32" borderId="18" xfId="0" applyFont="1" applyFill="1" applyBorder="1" applyAlignment="1">
      <alignment horizontal="center" vertical="center" textRotation="90" wrapText="1"/>
    </xf>
    <xf numFmtId="179" fontId="15" fillId="32" borderId="18" xfId="60" applyFont="1" applyFill="1" applyBorder="1" applyAlignment="1">
      <alignment horizontal="justify" vertical="center" wrapText="1"/>
    </xf>
    <xf numFmtId="0" fontId="8" fillId="32" borderId="0" xfId="0" applyFont="1" applyFill="1" applyBorder="1" applyAlignment="1">
      <alignment horizontal="center" vertical="center" textRotation="180"/>
    </xf>
    <xf numFmtId="0" fontId="8" fillId="32" borderId="0" xfId="0" applyFont="1" applyFill="1" applyBorder="1" applyAlignment="1">
      <alignment horizontal="center" vertical="center" textRotation="180"/>
    </xf>
    <xf numFmtId="0" fontId="10" fillId="32" borderId="19" xfId="0" applyFont="1" applyFill="1" applyBorder="1" applyAlignment="1">
      <alignment horizontal="center" vertical="center" wrapText="1"/>
    </xf>
    <xf numFmtId="0" fontId="15" fillId="32" borderId="19" xfId="0" applyFont="1" applyFill="1" applyBorder="1" applyAlignment="1">
      <alignment horizontal="justify" vertical="center" wrapText="1"/>
    </xf>
    <xf numFmtId="0" fontId="15" fillId="32" borderId="19" xfId="0" applyFont="1" applyFill="1" applyBorder="1" applyAlignment="1">
      <alignment horizontal="center" vertical="center" textRotation="90" wrapText="1"/>
    </xf>
    <xf numFmtId="179" fontId="15" fillId="32" borderId="19" xfId="60" applyFont="1" applyFill="1" applyBorder="1" applyAlignment="1">
      <alignment horizontal="justify" vertical="center" wrapText="1"/>
    </xf>
    <xf numFmtId="0" fontId="15" fillId="32" borderId="16" xfId="0" applyFont="1" applyFill="1" applyBorder="1" applyAlignment="1">
      <alignment vertical="center" wrapText="1"/>
    </xf>
    <xf numFmtId="196" fontId="15" fillId="32" borderId="19" xfId="60" applyNumberFormat="1" applyFont="1" applyFill="1" applyBorder="1" applyAlignment="1">
      <alignment horizontal="center" vertical="center" wrapText="1"/>
    </xf>
    <xf numFmtId="0" fontId="16" fillId="32" borderId="0" xfId="0" applyFont="1" applyFill="1" applyAlignment="1">
      <alignment horizontal="left" vertical="top" wrapText="1"/>
    </xf>
    <xf numFmtId="0" fontId="61" fillId="32" borderId="0" xfId="0" applyFont="1" applyFill="1" applyAlignment="1">
      <alignment vertical="top" wrapText="1"/>
    </xf>
    <xf numFmtId="1" fontId="15" fillId="32" borderId="10" xfId="60" applyNumberFormat="1" applyFont="1" applyFill="1" applyBorder="1" applyAlignment="1">
      <alignment horizontal="center" vertical="center" wrapText="1"/>
    </xf>
    <xf numFmtId="192" fontId="15" fillId="32" borderId="10" xfId="60" applyNumberFormat="1" applyFont="1" applyFill="1" applyBorder="1" applyAlignment="1">
      <alignment horizontal="justify" vertical="center" wrapText="1"/>
    </xf>
    <xf numFmtId="0" fontId="62" fillId="32" borderId="16" xfId="0" applyFont="1" applyFill="1" applyBorder="1" applyAlignment="1">
      <alignment horizontal="center" vertical="center" wrapText="1"/>
    </xf>
    <xf numFmtId="0" fontId="62" fillId="32" borderId="10" xfId="0" applyFont="1" applyFill="1" applyBorder="1" applyAlignment="1">
      <alignment horizontal="center" vertical="center" wrapText="1"/>
    </xf>
    <xf numFmtId="179" fontId="62" fillId="32" borderId="10" xfId="60" applyFont="1" applyFill="1" applyBorder="1" applyAlignment="1">
      <alignment horizontal="center" vertical="center" wrapText="1"/>
    </xf>
    <xf numFmtId="179" fontId="63" fillId="32" borderId="10" xfId="60" applyFont="1" applyFill="1" applyBorder="1" applyAlignment="1">
      <alignment/>
    </xf>
    <xf numFmtId="179" fontId="63" fillId="32" borderId="10" xfId="60" applyFont="1" applyFill="1" applyBorder="1" applyAlignment="1">
      <alignment horizontal="justify" vertical="center" wrapText="1"/>
    </xf>
    <xf numFmtId="191" fontId="62" fillId="32" borderId="10" xfId="60" applyNumberFormat="1" applyFont="1" applyFill="1" applyBorder="1" applyAlignment="1">
      <alignment horizontal="center" vertical="center"/>
    </xf>
    <xf numFmtId="191" fontId="63" fillId="32" borderId="10" xfId="60" applyNumberFormat="1" applyFont="1" applyFill="1" applyBorder="1" applyAlignment="1">
      <alignment horizontal="center" vertical="center"/>
    </xf>
    <xf numFmtId="0" fontId="64" fillId="32" borderId="10" xfId="0" applyFont="1" applyFill="1" applyBorder="1" applyAlignment="1">
      <alignment/>
    </xf>
    <xf numFmtId="180" fontId="63" fillId="32" borderId="10" xfId="0" applyNumberFormat="1" applyFont="1" applyFill="1" applyBorder="1" applyAlignment="1">
      <alignment horizontal="center" vertical="center"/>
    </xf>
    <xf numFmtId="179" fontId="63" fillId="32" borderId="10" xfId="60" applyFont="1" applyFill="1" applyBorder="1" applyAlignment="1">
      <alignment horizontal="center" vertical="center" wrapText="1"/>
    </xf>
    <xf numFmtId="179" fontId="63" fillId="32" borderId="18" xfId="60" applyFont="1" applyFill="1" applyBorder="1" applyAlignment="1">
      <alignment horizontal="justify" vertical="center" wrapText="1"/>
    </xf>
    <xf numFmtId="179" fontId="63" fillId="32" borderId="19" xfId="60" applyFont="1" applyFill="1" applyBorder="1" applyAlignment="1">
      <alignment horizontal="justify" vertical="center" wrapText="1"/>
    </xf>
    <xf numFmtId="0" fontId="65" fillId="32" borderId="0" xfId="0" applyFont="1" applyFill="1" applyBorder="1" applyAlignment="1">
      <alignment vertical="center" textRotation="180"/>
    </xf>
    <xf numFmtId="0" fontId="64" fillId="32" borderId="0" xfId="0" applyFont="1" applyFill="1" applyBorder="1" applyAlignment="1">
      <alignment/>
    </xf>
    <xf numFmtId="192" fontId="10" fillId="32" borderId="10" xfId="60" applyNumberFormat="1" applyFont="1" applyFill="1" applyBorder="1" applyAlignment="1">
      <alignment horizontal="center" vertical="center" wrapText="1"/>
    </xf>
    <xf numFmtId="192" fontId="10" fillId="32" borderId="10" xfId="60" applyNumberFormat="1" applyFont="1" applyFill="1" applyBorder="1" applyAlignment="1">
      <alignment vertical="center" wrapText="1"/>
    </xf>
    <xf numFmtId="192" fontId="15" fillId="32" borderId="10" xfId="6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textRotation="180"/>
    </xf>
    <xf numFmtId="0" fontId="5" fillId="33" borderId="0" xfId="0" applyFont="1" applyFill="1" applyAlignment="1">
      <alignment/>
    </xf>
    <xf numFmtId="0" fontId="15" fillId="33" borderId="20" xfId="0" applyFont="1" applyFill="1" applyBorder="1" applyAlignment="1">
      <alignment vertical="center" wrapText="1"/>
    </xf>
    <xf numFmtId="0" fontId="15" fillId="33" borderId="21" xfId="0" applyFont="1" applyFill="1" applyBorder="1" applyAlignment="1">
      <alignment vertical="center" wrapText="1"/>
    </xf>
    <xf numFmtId="1" fontId="10" fillId="33" borderId="21" xfId="0" applyNumberFormat="1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/>
    </xf>
    <xf numFmtId="0" fontId="15" fillId="33" borderId="21" xfId="0" applyFont="1" applyFill="1" applyBorder="1" applyAlignment="1">
      <alignment horizontal="justify" vertical="center" wrapText="1"/>
    </xf>
    <xf numFmtId="1" fontId="15" fillId="33" borderId="21" xfId="0" applyNumberFormat="1" applyFont="1" applyFill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justify" vertical="center" wrapText="1"/>
    </xf>
    <xf numFmtId="0" fontId="15" fillId="33" borderId="23" xfId="0" applyFont="1" applyFill="1" applyBorder="1" applyAlignment="1">
      <alignment horizontal="justify" vertical="center" wrapText="1"/>
    </xf>
    <xf numFmtId="192" fontId="10" fillId="32" borderId="15" xfId="60" applyNumberFormat="1" applyFont="1" applyFill="1" applyBorder="1" applyAlignment="1">
      <alignment vertical="center" wrapText="1"/>
    </xf>
    <xf numFmtId="0" fontId="19" fillId="32" borderId="0" xfId="0" applyFont="1" applyFill="1" applyAlignment="1">
      <alignment/>
    </xf>
    <xf numFmtId="0" fontId="20" fillId="32" borderId="0" xfId="0" applyFont="1" applyFill="1" applyAlignment="1">
      <alignment horizontal="left" vertical="center" textRotation="180"/>
    </xf>
    <xf numFmtId="0" fontId="24" fillId="32" borderId="0" xfId="0" applyFont="1" applyFill="1" applyAlignment="1">
      <alignment/>
    </xf>
    <xf numFmtId="0" fontId="23" fillId="32" borderId="0" xfId="0" applyFont="1" applyFill="1" applyAlignment="1">
      <alignment textRotation="180"/>
    </xf>
    <xf numFmtId="0" fontId="16" fillId="32" borderId="0" xfId="0" applyFont="1" applyFill="1" applyAlignment="1">
      <alignment horizontal="justify" vertical="top" wrapText="1"/>
    </xf>
    <xf numFmtId="0" fontId="21" fillId="32" borderId="0" xfId="0" applyFont="1" applyFill="1" applyAlignment="1">
      <alignment wrapText="1"/>
    </xf>
    <xf numFmtId="0" fontId="22" fillId="32" borderId="0" xfId="0" applyFont="1" applyFill="1" applyAlignment="1">
      <alignment wrapText="1"/>
    </xf>
    <xf numFmtId="0" fontId="14" fillId="32" borderId="0" xfId="0" applyFont="1" applyFill="1" applyBorder="1" applyAlignment="1">
      <alignment textRotation="180"/>
    </xf>
    <xf numFmtId="0" fontId="21" fillId="32" borderId="0" xfId="0" applyFont="1" applyFill="1" applyAlignment="1">
      <alignment wrapText="1"/>
    </xf>
    <xf numFmtId="0" fontId="22" fillId="32" borderId="0" xfId="0" applyFont="1" applyFill="1" applyAlignment="1">
      <alignment wrapText="1"/>
    </xf>
    <xf numFmtId="0" fontId="21" fillId="32" borderId="0" xfId="0" applyFont="1" applyFill="1" applyAlignment="1">
      <alignment horizontal="right" wrapText="1"/>
    </xf>
    <xf numFmtId="0" fontId="16" fillId="32" borderId="0" xfId="0" applyFont="1" applyFill="1" applyAlignment="1">
      <alignment horizontal="center" vertical="top" wrapText="1"/>
    </xf>
    <xf numFmtId="0" fontId="10" fillId="32" borderId="24" xfId="0" applyFont="1" applyFill="1" applyBorder="1" applyAlignment="1">
      <alignment horizontal="center" vertical="center" textRotation="90" wrapText="1"/>
    </xf>
    <xf numFmtId="0" fontId="10" fillId="32" borderId="16" xfId="0" applyFont="1" applyFill="1" applyBorder="1" applyAlignment="1">
      <alignment horizontal="center" vertical="center" textRotation="90" wrapText="1"/>
    </xf>
    <xf numFmtId="0" fontId="15" fillId="33" borderId="10" xfId="0" applyFont="1" applyFill="1" applyBorder="1" applyAlignment="1">
      <alignment horizontal="justify" vertical="center" wrapText="1"/>
    </xf>
    <xf numFmtId="0" fontId="61" fillId="32" borderId="0" xfId="0" applyFont="1" applyFill="1" applyAlignment="1">
      <alignment horizontal="center" vertical="top" wrapText="1"/>
    </xf>
    <xf numFmtId="0" fontId="10" fillId="32" borderId="18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25" xfId="0" applyFont="1" applyFill="1" applyBorder="1" applyAlignment="1">
      <alignment horizontal="center" vertical="center" wrapText="1"/>
    </xf>
    <xf numFmtId="0" fontId="10" fillId="32" borderId="26" xfId="0" applyFont="1" applyFill="1" applyBorder="1" applyAlignment="1">
      <alignment horizontal="left" vertical="center"/>
    </xf>
    <xf numFmtId="0" fontId="10" fillId="32" borderId="17" xfId="0" applyFont="1" applyFill="1" applyBorder="1" applyAlignment="1">
      <alignment horizontal="left" vertical="center"/>
    </xf>
    <xf numFmtId="0" fontId="10" fillId="32" borderId="25" xfId="0" applyFont="1" applyFill="1" applyBorder="1" applyAlignment="1">
      <alignment horizontal="left" vertical="center"/>
    </xf>
    <xf numFmtId="0" fontId="10" fillId="32" borderId="27" xfId="0" applyFont="1" applyFill="1" applyBorder="1" applyAlignment="1">
      <alignment horizontal="center" vertical="center" wrapText="1"/>
    </xf>
    <xf numFmtId="0" fontId="10" fillId="32" borderId="28" xfId="0" applyFont="1" applyFill="1" applyBorder="1" applyAlignment="1">
      <alignment horizontal="center" vertical="center" wrapText="1"/>
    </xf>
    <xf numFmtId="0" fontId="10" fillId="32" borderId="29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textRotation="90" wrapText="1"/>
    </xf>
    <xf numFmtId="0" fontId="15" fillId="33" borderId="10" xfId="0" applyFont="1" applyFill="1" applyBorder="1" applyAlignment="1">
      <alignment horizontal="center" vertical="center" wrapText="1"/>
    </xf>
    <xf numFmtId="0" fontId="16" fillId="32" borderId="0" xfId="0" applyFont="1" applyFill="1" applyAlignment="1">
      <alignment horizontal="center" vertical="top"/>
    </xf>
    <xf numFmtId="0" fontId="15" fillId="32" borderId="18" xfId="0" applyFont="1" applyFill="1" applyBorder="1" applyAlignment="1">
      <alignment horizontal="center" vertical="center" wrapText="1"/>
    </xf>
    <xf numFmtId="0" fontId="15" fillId="32" borderId="25" xfId="0" applyFont="1" applyFill="1" applyBorder="1" applyAlignment="1">
      <alignment horizontal="center" vertical="center" wrapText="1"/>
    </xf>
    <xf numFmtId="0" fontId="15" fillId="32" borderId="15" xfId="0" applyFont="1" applyFill="1" applyBorder="1" applyAlignment="1">
      <alignment horizontal="center" vertical="center" wrapText="1"/>
    </xf>
    <xf numFmtId="0" fontId="15" fillId="32" borderId="17" xfId="0" applyFont="1" applyFill="1" applyBorder="1" applyAlignment="1">
      <alignment horizontal="center" vertical="center" wrapText="1"/>
    </xf>
    <xf numFmtId="0" fontId="17" fillId="32" borderId="0" xfId="0" applyFont="1" applyFill="1" applyAlignment="1">
      <alignment horizontal="center" wrapText="1"/>
    </xf>
    <xf numFmtId="0" fontId="10" fillId="32" borderId="18" xfId="0" applyFont="1" applyFill="1" applyBorder="1" applyAlignment="1">
      <alignment horizontal="center" vertical="center"/>
    </xf>
    <xf numFmtId="0" fontId="10" fillId="32" borderId="17" xfId="0" applyFont="1" applyFill="1" applyBorder="1" applyAlignment="1">
      <alignment horizontal="center" vertical="center"/>
    </xf>
    <xf numFmtId="0" fontId="15" fillId="32" borderId="18" xfId="0" applyFont="1" applyFill="1" applyBorder="1" applyAlignment="1">
      <alignment horizontal="center" vertical="top" wrapText="1"/>
    </xf>
    <xf numFmtId="0" fontId="15" fillId="32" borderId="15" xfId="0" applyFont="1" applyFill="1" applyBorder="1" applyAlignment="1">
      <alignment horizontal="center" vertical="top" wrapText="1"/>
    </xf>
    <xf numFmtId="14" fontId="8" fillId="32" borderId="0" xfId="0" applyNumberFormat="1" applyFont="1" applyFill="1" applyAlignment="1">
      <alignment horizontal="center" vertical="center"/>
    </xf>
    <xf numFmtId="0" fontId="21" fillId="32" borderId="0" xfId="0" applyFont="1" applyFill="1" applyAlignment="1">
      <alignment horizontal="right"/>
    </xf>
    <xf numFmtId="0" fontId="15" fillId="32" borderId="26" xfId="0" applyFont="1" applyFill="1" applyBorder="1" applyAlignment="1">
      <alignment horizontal="left" vertical="center" wrapText="1"/>
    </xf>
    <xf numFmtId="0" fontId="15" fillId="32" borderId="17" xfId="0" applyFont="1" applyFill="1" applyBorder="1" applyAlignment="1">
      <alignment horizontal="left" vertical="center" wrapText="1"/>
    </xf>
    <xf numFmtId="0" fontId="15" fillId="32" borderId="25" xfId="0" applyFont="1" applyFill="1" applyBorder="1" applyAlignment="1">
      <alignment horizontal="left" vertical="center" wrapText="1"/>
    </xf>
    <xf numFmtId="0" fontId="15" fillId="32" borderId="18" xfId="0" applyFont="1" applyFill="1" applyBorder="1" applyAlignment="1">
      <alignment horizontal="justify" vertical="center" wrapText="1"/>
    </xf>
    <xf numFmtId="0" fontId="15" fillId="33" borderId="17" xfId="0" applyFont="1" applyFill="1" applyBorder="1" applyAlignment="1">
      <alignment horizontal="justify" vertical="center" wrapText="1"/>
    </xf>
    <xf numFmtId="0" fontId="10" fillId="32" borderId="26" xfId="0" applyFont="1" applyFill="1" applyBorder="1" applyAlignment="1">
      <alignment horizontal="left" vertical="center" wrapText="1"/>
    </xf>
    <xf numFmtId="0" fontId="10" fillId="32" borderId="17" xfId="0" applyFont="1" applyFill="1" applyBorder="1" applyAlignment="1">
      <alignment horizontal="left" vertical="center" wrapText="1"/>
    </xf>
    <xf numFmtId="0" fontId="10" fillId="32" borderId="25" xfId="0" applyFont="1" applyFill="1" applyBorder="1" applyAlignment="1">
      <alignment horizontal="left" vertical="center" wrapText="1"/>
    </xf>
    <xf numFmtId="0" fontId="10" fillId="32" borderId="30" xfId="0" applyFont="1" applyFill="1" applyBorder="1" applyAlignment="1">
      <alignment horizontal="center" vertical="center" textRotation="90" wrapText="1"/>
    </xf>
    <xf numFmtId="0" fontId="15" fillId="32" borderId="31" xfId="0" applyFont="1" applyFill="1" applyBorder="1" applyAlignment="1">
      <alignment horizontal="center" vertical="center" textRotation="90" wrapText="1"/>
    </xf>
    <xf numFmtId="14" fontId="23" fillId="32" borderId="0" xfId="0" applyNumberFormat="1" applyFont="1" applyFill="1" applyAlignment="1">
      <alignment horizontal="left"/>
    </xf>
    <xf numFmtId="0" fontId="24" fillId="32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5"/>
  <sheetViews>
    <sheetView tabSelected="1" view="pageBreakPreview" zoomScale="48" zoomScaleNormal="55" zoomScaleSheetLayoutView="48" zoomScalePageLayoutView="0" workbookViewId="0" topLeftCell="A1">
      <selection activeCell="I3" sqref="I3"/>
    </sheetView>
  </sheetViews>
  <sheetFormatPr defaultColWidth="8.8515625" defaultRowHeight="15"/>
  <cols>
    <col min="1" max="1" width="36.00390625" style="7" customWidth="1"/>
    <col min="2" max="2" width="25.28125" style="7" customWidth="1"/>
    <col min="3" max="3" width="22.57421875" style="7" customWidth="1"/>
    <col min="4" max="4" width="19.8515625" style="7" customWidth="1"/>
    <col min="5" max="5" width="22.8515625" style="7" customWidth="1"/>
    <col min="6" max="6" width="20.28125" style="7" customWidth="1"/>
    <col min="7" max="7" width="20.7109375" style="7" customWidth="1"/>
    <col min="8" max="8" width="25.421875" style="7" customWidth="1"/>
    <col min="9" max="9" width="19.421875" style="7" customWidth="1"/>
    <col min="10" max="10" width="23.7109375" style="7" customWidth="1"/>
    <col min="11" max="11" width="14.7109375" style="7" customWidth="1"/>
    <col min="12" max="12" width="25.421875" style="7" customWidth="1"/>
    <col min="13" max="13" width="22.00390625" style="7" customWidth="1"/>
    <col min="14" max="14" width="19.28125" style="7" customWidth="1"/>
    <col min="15" max="15" width="23.28125" style="7" customWidth="1"/>
    <col min="16" max="16" width="13.8515625" style="7" hidden="1" customWidth="1"/>
    <col min="17" max="18" width="9.57421875" style="7" hidden="1" customWidth="1"/>
    <col min="19" max="19" width="16.140625" style="7" hidden="1" customWidth="1"/>
    <col min="20" max="20" width="16.140625" style="7" customWidth="1"/>
    <col min="21" max="21" width="21.421875" style="7" customWidth="1"/>
    <col min="22" max="22" width="6.8515625" style="51" customWidth="1"/>
    <col min="23" max="16384" width="8.8515625" style="7" customWidth="1"/>
  </cols>
  <sheetData>
    <row r="1" spans="5:22" ht="52.5" customHeight="1">
      <c r="E1" s="8"/>
      <c r="K1" s="133" t="s">
        <v>41</v>
      </c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4:22" ht="33" customHeight="1">
      <c r="D2" s="8"/>
      <c r="E2" s="8"/>
      <c r="G2" s="8"/>
      <c r="K2" s="73"/>
      <c r="L2" s="73"/>
      <c r="M2" s="117" t="s">
        <v>40</v>
      </c>
      <c r="N2" s="117"/>
      <c r="O2" s="117"/>
      <c r="P2" s="117"/>
      <c r="Q2" s="117"/>
      <c r="R2" s="117"/>
      <c r="S2" s="117"/>
      <c r="T2" s="117"/>
      <c r="U2" s="117"/>
      <c r="V2" s="110"/>
    </row>
    <row r="3" spans="4:22" ht="75" customHeight="1">
      <c r="D3" s="8"/>
      <c r="E3" s="8"/>
      <c r="G3" s="8"/>
      <c r="K3" s="74" t="s">
        <v>32</v>
      </c>
      <c r="L3" s="121" t="s">
        <v>42</v>
      </c>
      <c r="M3" s="121"/>
      <c r="N3" s="121"/>
      <c r="O3" s="121"/>
      <c r="P3" s="121"/>
      <c r="Q3" s="121"/>
      <c r="R3" s="121"/>
      <c r="S3" s="121"/>
      <c r="T3" s="121"/>
      <c r="U3" s="121"/>
      <c r="V3" s="74"/>
    </row>
    <row r="4" spans="15:22" ht="9.75" customHeight="1">
      <c r="O4" s="9"/>
      <c r="P4" s="9"/>
      <c r="Q4" s="9"/>
      <c r="R4" s="9"/>
      <c r="S4" s="9"/>
      <c r="T4" s="9"/>
      <c r="U4" s="9"/>
      <c r="V4" s="52"/>
    </row>
    <row r="5" spans="15:22" ht="6.75" customHeight="1">
      <c r="O5" s="9"/>
      <c r="P5" s="9"/>
      <c r="Q5" s="9"/>
      <c r="R5" s="9"/>
      <c r="S5" s="9"/>
      <c r="T5" s="9"/>
      <c r="U5" s="9"/>
      <c r="V5" s="52"/>
    </row>
    <row r="6" spans="1:22" s="10" customFormat="1" ht="45" customHeight="1">
      <c r="A6" s="138" t="s">
        <v>26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V6" s="53"/>
    </row>
    <row r="7" spans="1:22" s="10" customFormat="1" ht="12.75" customHeight="1">
      <c r="A7" s="11"/>
      <c r="B7" s="11"/>
      <c r="C7" s="11"/>
      <c r="D7" s="11"/>
      <c r="E7" s="11"/>
      <c r="F7" s="11"/>
      <c r="G7" s="11"/>
      <c r="H7" s="12"/>
      <c r="I7" s="11"/>
      <c r="J7" s="11"/>
      <c r="K7" s="11"/>
      <c r="L7" s="11"/>
      <c r="M7" s="11"/>
      <c r="N7" s="11"/>
      <c r="O7" s="11"/>
      <c r="P7" s="11"/>
      <c r="Q7" s="11"/>
      <c r="R7" s="11"/>
      <c r="V7" s="53"/>
    </row>
    <row r="8" spans="1:22" s="10" customFormat="1" ht="16.5" customHeight="1">
      <c r="A8" s="11"/>
      <c r="B8" s="11"/>
      <c r="C8" s="11"/>
      <c r="D8" s="11"/>
      <c r="E8" s="11"/>
      <c r="F8" s="11"/>
      <c r="G8" s="11"/>
      <c r="H8" s="12"/>
      <c r="I8" s="11"/>
      <c r="J8" s="11"/>
      <c r="K8" s="11"/>
      <c r="L8" s="11"/>
      <c r="M8" s="11"/>
      <c r="N8" s="11"/>
      <c r="O8" s="11"/>
      <c r="P8" s="11"/>
      <c r="Q8" s="11"/>
      <c r="R8" s="11"/>
      <c r="V8" s="53"/>
    </row>
    <row r="9" spans="3:22" s="10" customFormat="1" ht="33" customHeight="1" thickBot="1">
      <c r="C9" s="13"/>
      <c r="V9" s="54"/>
    </row>
    <row r="10" spans="1:22" s="14" customFormat="1" ht="33" customHeight="1">
      <c r="A10" s="118" t="s">
        <v>27</v>
      </c>
      <c r="B10" s="128" t="s">
        <v>0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30"/>
      <c r="V10" s="54"/>
    </row>
    <row r="11" spans="1:22" s="14" customFormat="1" ht="23.25" customHeight="1">
      <c r="A11" s="119"/>
      <c r="B11" s="139" t="s">
        <v>1</v>
      </c>
      <c r="C11" s="140"/>
      <c r="D11" s="140"/>
      <c r="E11" s="140"/>
      <c r="F11" s="140"/>
      <c r="G11" s="16"/>
      <c r="H11" s="122" t="s">
        <v>2</v>
      </c>
      <c r="I11" s="123"/>
      <c r="J11" s="123"/>
      <c r="K11" s="137"/>
      <c r="L11" s="136"/>
      <c r="M11" s="122" t="s">
        <v>34</v>
      </c>
      <c r="N11" s="123"/>
      <c r="O11" s="123"/>
      <c r="P11" s="123"/>
      <c r="Q11" s="123"/>
      <c r="R11" s="123"/>
      <c r="S11" s="123"/>
      <c r="T11" s="123"/>
      <c r="U11" s="124"/>
      <c r="V11" s="65"/>
    </row>
    <row r="12" spans="1:22" s="14" customFormat="1" ht="78" customHeight="1">
      <c r="A12" s="119"/>
      <c r="B12" s="153" t="s">
        <v>19</v>
      </c>
      <c r="C12" s="131" t="s">
        <v>3</v>
      </c>
      <c r="D12" s="120" t="s">
        <v>4</v>
      </c>
      <c r="E12" s="120"/>
      <c r="F12" s="141" t="s">
        <v>8</v>
      </c>
      <c r="G12" s="142"/>
      <c r="H12" s="131" t="s">
        <v>3</v>
      </c>
      <c r="I12" s="132" t="s">
        <v>4</v>
      </c>
      <c r="J12" s="132"/>
      <c r="K12" s="134" t="s">
        <v>8</v>
      </c>
      <c r="L12" s="136"/>
      <c r="M12" s="131" t="s">
        <v>3</v>
      </c>
      <c r="N12" s="120" t="s">
        <v>4</v>
      </c>
      <c r="O12" s="120"/>
      <c r="P12" s="120" t="s">
        <v>5</v>
      </c>
      <c r="Q12" s="120"/>
      <c r="R12" s="148" t="s">
        <v>25</v>
      </c>
      <c r="S12" s="149"/>
      <c r="T12" s="134" t="s">
        <v>8</v>
      </c>
      <c r="U12" s="135"/>
      <c r="V12" s="65"/>
    </row>
    <row r="13" spans="1:23" s="14" customFormat="1" ht="113.25" customHeight="1">
      <c r="A13" s="119"/>
      <c r="B13" s="154"/>
      <c r="C13" s="131"/>
      <c r="D13" s="17" t="s">
        <v>16</v>
      </c>
      <c r="E13" s="17" t="s">
        <v>15</v>
      </c>
      <c r="F13" s="17" t="s">
        <v>16</v>
      </c>
      <c r="G13" s="17" t="s">
        <v>15</v>
      </c>
      <c r="H13" s="131"/>
      <c r="I13" s="17" t="s">
        <v>16</v>
      </c>
      <c r="J13" s="17" t="s">
        <v>15</v>
      </c>
      <c r="K13" s="17" t="s">
        <v>16</v>
      </c>
      <c r="L13" s="18" t="s">
        <v>15</v>
      </c>
      <c r="M13" s="131"/>
      <c r="N13" s="17" t="s">
        <v>16</v>
      </c>
      <c r="O13" s="18" t="s">
        <v>15</v>
      </c>
      <c r="P13" s="17" t="s">
        <v>16</v>
      </c>
      <c r="Q13" s="19" t="s">
        <v>15</v>
      </c>
      <c r="R13" s="19" t="s">
        <v>16</v>
      </c>
      <c r="S13" s="63" t="s">
        <v>14</v>
      </c>
      <c r="T13" s="18" t="s">
        <v>30</v>
      </c>
      <c r="U13" s="69" t="s">
        <v>31</v>
      </c>
      <c r="V13" s="65"/>
      <c r="W13" s="20"/>
    </row>
    <row r="14" spans="1:23" s="14" customFormat="1" ht="22.5">
      <c r="A14" s="21">
        <v>1</v>
      </c>
      <c r="B14" s="15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17</v>
      </c>
      <c r="R14" s="6">
        <v>16</v>
      </c>
      <c r="S14" s="62">
        <v>17</v>
      </c>
      <c r="T14" s="6">
        <v>16</v>
      </c>
      <c r="U14" s="67">
        <v>17</v>
      </c>
      <c r="V14" s="55"/>
      <c r="W14" s="20"/>
    </row>
    <row r="15" spans="1:23" s="14" customFormat="1" ht="81" customHeight="1">
      <c r="A15" s="22" t="s">
        <v>6</v>
      </c>
      <c r="B15" s="105">
        <f>C15+H15+M15</f>
        <v>243234.698</v>
      </c>
      <c r="C15" s="91">
        <v>43843.856</v>
      </c>
      <c r="D15" s="93">
        <v>1363.65</v>
      </c>
      <c r="E15" s="93">
        <v>27051.713</v>
      </c>
      <c r="F15" s="93">
        <v>358.408</v>
      </c>
      <c r="G15" s="93">
        <v>15070.085</v>
      </c>
      <c r="H15" s="91">
        <v>60079.767</v>
      </c>
      <c r="I15" s="93">
        <v>2277.905</v>
      </c>
      <c r="J15" s="93">
        <v>40204.762</v>
      </c>
      <c r="K15" s="24"/>
      <c r="L15" s="24">
        <v>17597.1</v>
      </c>
      <c r="M15" s="92">
        <f>N15+O15+U15</f>
        <v>139311.075</v>
      </c>
      <c r="N15" s="25">
        <v>2103</v>
      </c>
      <c r="O15" s="76">
        <v>48511.045</v>
      </c>
      <c r="P15" s="27"/>
      <c r="Q15" s="27"/>
      <c r="R15" s="27"/>
      <c r="S15" s="64"/>
      <c r="T15" s="26"/>
      <c r="U15" s="70">
        <v>88697.03</v>
      </c>
      <c r="V15" s="55"/>
      <c r="W15" s="113">
        <v>6</v>
      </c>
    </row>
    <row r="16" spans="1:23" s="14" customFormat="1" ht="50.25" customHeight="1">
      <c r="A16" s="145" t="s">
        <v>28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7"/>
      <c r="V16" s="55"/>
      <c r="W16" s="20"/>
    </row>
    <row r="17" spans="1:22" s="28" customFormat="1" ht="36.75" customHeight="1">
      <c r="A17" s="150" t="s">
        <v>17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2"/>
      <c r="V17" s="55"/>
    </row>
    <row r="18" spans="1:23" s="14" customFormat="1" ht="24" customHeight="1">
      <c r="A18" s="150" t="s">
        <v>18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2"/>
      <c r="V18" s="55"/>
      <c r="W18" s="20"/>
    </row>
    <row r="19" spans="1:23" s="14" customFormat="1" ht="22.5" customHeight="1">
      <c r="A19" s="125" t="s">
        <v>7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7"/>
      <c r="V19" s="55"/>
      <c r="W19" s="20"/>
    </row>
    <row r="20" spans="1:21" ht="22.5" customHeight="1">
      <c r="A20" s="125" t="s">
        <v>36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7"/>
    </row>
    <row r="21" spans="1:22" s="90" customFormat="1" ht="100.5" customHeight="1">
      <c r="A21" s="77" t="s">
        <v>29</v>
      </c>
      <c r="B21" s="78">
        <v>1517640</v>
      </c>
      <c r="C21" s="79"/>
      <c r="D21" s="80"/>
      <c r="E21" s="81"/>
      <c r="F21" s="81"/>
      <c r="G21" s="81"/>
      <c r="H21" s="82"/>
      <c r="I21" s="83"/>
      <c r="J21" s="84"/>
      <c r="K21" s="84"/>
      <c r="L21" s="85"/>
      <c r="M21" s="79">
        <f>O21+U21+N21</f>
        <v>58298.229999999996</v>
      </c>
      <c r="N21" s="86">
        <v>586</v>
      </c>
      <c r="O21" s="81">
        <f>O24</f>
        <v>9618.7</v>
      </c>
      <c r="P21" s="81"/>
      <c r="Q21" s="81"/>
      <c r="R21" s="81"/>
      <c r="S21" s="87"/>
      <c r="T21" s="81"/>
      <c r="U21" s="88">
        <f>U24</f>
        <v>48093.53</v>
      </c>
      <c r="V21" s="89"/>
    </row>
    <row r="22" spans="1:22" s="30" customFormat="1" ht="46.5" customHeight="1">
      <c r="A22" s="71" t="s">
        <v>12</v>
      </c>
      <c r="B22" s="6"/>
      <c r="C22" s="23"/>
      <c r="D22" s="29"/>
      <c r="E22" s="26"/>
      <c r="F22" s="26"/>
      <c r="G22" s="26"/>
      <c r="H22" s="47"/>
      <c r="I22" s="48"/>
      <c r="J22" s="31"/>
      <c r="K22" s="31"/>
      <c r="L22" s="31"/>
      <c r="M22" s="23"/>
      <c r="N22" s="24"/>
      <c r="O22" s="26"/>
      <c r="P22" s="26"/>
      <c r="Q22" s="26"/>
      <c r="R22" s="26"/>
      <c r="S22" s="64"/>
      <c r="T22" s="26"/>
      <c r="U22" s="70"/>
      <c r="V22" s="55"/>
    </row>
    <row r="23" spans="1:22" s="30" customFormat="1" ht="24" customHeight="1">
      <c r="A23" s="22" t="s">
        <v>9</v>
      </c>
      <c r="B23" s="6"/>
      <c r="C23" s="23"/>
      <c r="D23" s="29"/>
      <c r="E23" s="26"/>
      <c r="F23" s="26"/>
      <c r="G23" s="26"/>
      <c r="H23" s="47"/>
      <c r="I23" s="48"/>
      <c r="J23" s="31"/>
      <c r="K23" s="31"/>
      <c r="L23" s="31"/>
      <c r="M23" s="23"/>
      <c r="N23" s="24"/>
      <c r="O23" s="26"/>
      <c r="P23" s="26"/>
      <c r="Q23" s="26"/>
      <c r="R23" s="26"/>
      <c r="S23" s="64"/>
      <c r="T23" s="26"/>
      <c r="U23" s="70"/>
      <c r="V23" s="55"/>
    </row>
    <row r="24" spans="1:22" s="30" customFormat="1" ht="57" customHeight="1">
      <c r="A24" s="71" t="s">
        <v>13</v>
      </c>
      <c r="B24" s="6"/>
      <c r="C24" s="23"/>
      <c r="D24" s="29"/>
      <c r="E24" s="26"/>
      <c r="F24" s="26"/>
      <c r="G24" s="26"/>
      <c r="H24" s="47"/>
      <c r="I24" s="48"/>
      <c r="J24" s="31"/>
      <c r="K24" s="31"/>
      <c r="L24" s="61"/>
      <c r="M24" s="23">
        <f>N24+O24+U24</f>
        <v>58298.229999999996</v>
      </c>
      <c r="N24" s="24">
        <v>586</v>
      </c>
      <c r="O24" s="26">
        <f>9618.7</f>
        <v>9618.7</v>
      </c>
      <c r="P24" s="26"/>
      <c r="Q24" s="26"/>
      <c r="R24" s="26"/>
      <c r="S24" s="64"/>
      <c r="T24" s="26"/>
      <c r="U24" s="70">
        <f>48093.53</f>
        <v>48093.53</v>
      </c>
      <c r="V24" s="55"/>
    </row>
    <row r="25" spans="1:22" s="30" customFormat="1" ht="30.75" customHeight="1">
      <c r="A25" s="22" t="s">
        <v>10</v>
      </c>
      <c r="B25" s="6"/>
      <c r="C25" s="23"/>
      <c r="D25" s="29"/>
      <c r="E25" s="26"/>
      <c r="F25" s="26"/>
      <c r="G25" s="26"/>
      <c r="H25" s="47"/>
      <c r="I25" s="48"/>
      <c r="J25" s="31"/>
      <c r="K25" s="31"/>
      <c r="L25" s="31"/>
      <c r="M25" s="23"/>
      <c r="N25" s="24"/>
      <c r="O25" s="26"/>
      <c r="P25" s="26"/>
      <c r="Q25" s="26"/>
      <c r="R25" s="26"/>
      <c r="S25" s="64"/>
      <c r="T25" s="26"/>
      <c r="U25" s="70"/>
      <c r="V25" s="55"/>
    </row>
    <row r="26" spans="1:22" s="30" customFormat="1" ht="75" customHeight="1">
      <c r="A26" s="71" t="s">
        <v>33</v>
      </c>
      <c r="B26" s="6"/>
      <c r="C26" s="23"/>
      <c r="D26" s="29"/>
      <c r="E26" s="26"/>
      <c r="F26" s="26"/>
      <c r="G26" s="26"/>
      <c r="H26" s="49"/>
      <c r="I26" s="50"/>
      <c r="J26" s="31"/>
      <c r="K26" s="31"/>
      <c r="L26" s="38"/>
      <c r="M26" s="75">
        <v>16</v>
      </c>
      <c r="N26" s="24"/>
      <c r="O26" s="26"/>
      <c r="P26" s="26"/>
      <c r="Q26" s="26"/>
      <c r="R26" s="26"/>
      <c r="S26" s="64"/>
      <c r="T26" s="26"/>
      <c r="U26" s="72"/>
      <c r="V26" s="55"/>
    </row>
    <row r="27" spans="1:22" s="14" customFormat="1" ht="23.25">
      <c r="A27" s="22" t="s">
        <v>11</v>
      </c>
      <c r="B27" s="32"/>
      <c r="C27" s="37"/>
      <c r="D27" s="33"/>
      <c r="E27" s="35"/>
      <c r="F27" s="35"/>
      <c r="G27" s="35"/>
      <c r="H27" s="36"/>
      <c r="I27" s="34"/>
      <c r="J27" s="35"/>
      <c r="K27" s="35"/>
      <c r="L27" s="35"/>
      <c r="M27" s="34"/>
      <c r="N27" s="34"/>
      <c r="O27" s="35"/>
      <c r="P27" s="45"/>
      <c r="Q27" s="45"/>
      <c r="R27" s="45"/>
      <c r="S27" s="45"/>
      <c r="T27" s="35"/>
      <c r="U27" s="68"/>
      <c r="V27" s="66"/>
    </row>
    <row r="28" spans="1:22" s="95" customFormat="1" ht="76.5" customHeight="1" thickBot="1">
      <c r="A28" s="96" t="s">
        <v>35</v>
      </c>
      <c r="B28" s="97"/>
      <c r="C28" s="98"/>
      <c r="D28" s="99"/>
      <c r="E28" s="100"/>
      <c r="F28" s="100"/>
      <c r="G28" s="100"/>
      <c r="H28" s="101"/>
      <c r="I28" s="102"/>
      <c r="J28" s="100"/>
      <c r="K28" s="100"/>
      <c r="L28" s="100"/>
      <c r="M28" s="101">
        <f>(M21+H21)*100/201268.1</f>
        <v>28.96545950401479</v>
      </c>
      <c r="N28" s="102"/>
      <c r="O28" s="100"/>
      <c r="P28" s="103"/>
      <c r="Q28" s="103"/>
      <c r="R28" s="103"/>
      <c r="S28" s="103"/>
      <c r="T28" s="100"/>
      <c r="U28" s="104"/>
      <c r="V28" s="94"/>
    </row>
    <row r="29" spans="1:22" s="46" customFormat="1" ht="20.25" customHeight="1">
      <c r="A29" s="58"/>
      <c r="B29" s="59"/>
      <c r="C29" s="60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7"/>
    </row>
    <row r="30" spans="1:22" s="46" customFormat="1" ht="14.25" customHeight="1">
      <c r="A30" s="58"/>
      <c r="B30" s="59"/>
      <c r="C30" s="60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7"/>
    </row>
    <row r="31" spans="1:22" s="46" customFormat="1" ht="15.75" customHeight="1">
      <c r="A31" s="58"/>
      <c r="B31" s="59"/>
      <c r="C31" s="60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7"/>
    </row>
    <row r="32" spans="1:22" s="40" customFormat="1" ht="14.25" customHeight="1">
      <c r="A32" s="114" t="s">
        <v>37</v>
      </c>
      <c r="B32" s="115"/>
      <c r="C32" s="115"/>
      <c r="D32" s="115"/>
      <c r="E32" s="115"/>
      <c r="F32" s="41"/>
      <c r="G32" s="41"/>
      <c r="H32" s="41"/>
      <c r="I32" s="41"/>
      <c r="J32" s="41"/>
      <c r="K32" s="41"/>
      <c r="L32" s="41"/>
      <c r="M32" s="42"/>
      <c r="N32" s="43"/>
      <c r="O32" s="43"/>
      <c r="P32" s="43"/>
      <c r="Q32" s="43"/>
      <c r="R32" s="43"/>
      <c r="S32" s="44"/>
      <c r="T32" s="44"/>
      <c r="U32" s="44"/>
      <c r="V32" s="56"/>
    </row>
    <row r="33" spans="1:22" s="106" customFormat="1" ht="39" customHeight="1">
      <c r="A33" s="115"/>
      <c r="B33" s="115"/>
      <c r="C33" s="115"/>
      <c r="D33" s="115"/>
      <c r="E33" s="115"/>
      <c r="M33" s="144"/>
      <c r="N33" s="144"/>
      <c r="O33" s="144"/>
      <c r="P33" s="144"/>
      <c r="Q33" s="144"/>
      <c r="R33" s="144"/>
      <c r="S33" s="144"/>
      <c r="T33" s="144"/>
      <c r="U33" s="144"/>
      <c r="V33" s="107"/>
    </row>
    <row r="34" spans="1:256" s="39" customFormat="1" ht="38.25" customHeight="1">
      <c r="A34" s="114" t="s">
        <v>38</v>
      </c>
      <c r="B34" s="115"/>
      <c r="C34" s="115"/>
      <c r="D34" s="115"/>
      <c r="E34" s="115"/>
      <c r="F34" s="114"/>
      <c r="G34" s="115"/>
      <c r="H34" s="115"/>
      <c r="I34" s="115"/>
      <c r="J34" s="115"/>
      <c r="K34" s="111"/>
      <c r="L34" s="112"/>
      <c r="M34" s="112"/>
      <c r="N34" s="116" t="s">
        <v>39</v>
      </c>
      <c r="O34" s="116"/>
      <c r="P34" s="116"/>
      <c r="Q34" s="116"/>
      <c r="R34" s="116"/>
      <c r="S34" s="116"/>
      <c r="T34" s="116"/>
      <c r="U34" s="116"/>
      <c r="V34" s="112"/>
      <c r="W34" s="112"/>
      <c r="X34" s="112"/>
      <c r="Y34" s="112"/>
      <c r="Z34" s="114"/>
      <c r="AA34" s="115"/>
      <c r="AB34" s="115"/>
      <c r="AC34" s="115"/>
      <c r="AD34" s="115"/>
      <c r="AE34" s="114"/>
      <c r="AF34" s="115"/>
      <c r="AG34" s="115"/>
      <c r="AH34" s="115"/>
      <c r="AI34" s="115"/>
      <c r="AJ34" s="114"/>
      <c r="AK34" s="115"/>
      <c r="AL34" s="115"/>
      <c r="AM34" s="115"/>
      <c r="AN34" s="115"/>
      <c r="AO34" s="114"/>
      <c r="AP34" s="115"/>
      <c r="AQ34" s="115"/>
      <c r="AR34" s="115"/>
      <c r="AS34" s="115"/>
      <c r="AT34" s="114"/>
      <c r="AU34" s="115"/>
      <c r="AV34" s="115"/>
      <c r="AW34" s="115"/>
      <c r="AX34" s="115"/>
      <c r="AY34" s="114"/>
      <c r="AZ34" s="115"/>
      <c r="BA34" s="115"/>
      <c r="BB34" s="115"/>
      <c r="BC34" s="115"/>
      <c r="BD34" s="114"/>
      <c r="BE34" s="115"/>
      <c r="BF34" s="115"/>
      <c r="BG34" s="115"/>
      <c r="BH34" s="115"/>
      <c r="BI34" s="114"/>
      <c r="BJ34" s="115"/>
      <c r="BK34" s="115"/>
      <c r="BL34" s="115"/>
      <c r="BM34" s="115"/>
      <c r="BN34" s="114"/>
      <c r="BO34" s="115"/>
      <c r="BP34" s="115"/>
      <c r="BQ34" s="115"/>
      <c r="BR34" s="115"/>
      <c r="BS34" s="114"/>
      <c r="BT34" s="115"/>
      <c r="BU34" s="115"/>
      <c r="BV34" s="115"/>
      <c r="BW34" s="115"/>
      <c r="BX34" s="114"/>
      <c r="BY34" s="115"/>
      <c r="BZ34" s="115"/>
      <c r="CA34" s="115"/>
      <c r="CB34" s="115"/>
      <c r="CC34" s="114"/>
      <c r="CD34" s="115"/>
      <c r="CE34" s="115"/>
      <c r="CF34" s="115"/>
      <c r="CG34" s="115"/>
      <c r="CH34" s="114"/>
      <c r="CI34" s="115"/>
      <c r="CJ34" s="115"/>
      <c r="CK34" s="115"/>
      <c r="CL34" s="115"/>
      <c r="CM34" s="114"/>
      <c r="CN34" s="115"/>
      <c r="CO34" s="115"/>
      <c r="CP34" s="115"/>
      <c r="CQ34" s="115"/>
      <c r="CR34" s="114"/>
      <c r="CS34" s="115"/>
      <c r="CT34" s="115"/>
      <c r="CU34" s="115"/>
      <c r="CV34" s="115"/>
      <c r="CW34" s="114"/>
      <c r="CX34" s="115"/>
      <c r="CY34" s="115"/>
      <c r="CZ34" s="115"/>
      <c r="DA34" s="115"/>
      <c r="DB34" s="114"/>
      <c r="DC34" s="115"/>
      <c r="DD34" s="115"/>
      <c r="DE34" s="115"/>
      <c r="DF34" s="115"/>
      <c r="DG34" s="114"/>
      <c r="DH34" s="115"/>
      <c r="DI34" s="115"/>
      <c r="DJ34" s="115"/>
      <c r="DK34" s="115"/>
      <c r="DL34" s="114"/>
      <c r="DM34" s="115"/>
      <c r="DN34" s="115"/>
      <c r="DO34" s="115"/>
      <c r="DP34" s="115"/>
      <c r="DQ34" s="114"/>
      <c r="DR34" s="115"/>
      <c r="DS34" s="115"/>
      <c r="DT34" s="115"/>
      <c r="DU34" s="115"/>
      <c r="DV34" s="114"/>
      <c r="DW34" s="115"/>
      <c r="DX34" s="115"/>
      <c r="DY34" s="115"/>
      <c r="DZ34" s="115"/>
      <c r="EA34" s="114"/>
      <c r="EB34" s="115"/>
      <c r="EC34" s="115"/>
      <c r="ED34" s="115"/>
      <c r="EE34" s="115"/>
      <c r="EF34" s="114"/>
      <c r="EG34" s="115"/>
      <c r="EH34" s="115"/>
      <c r="EI34" s="115"/>
      <c r="EJ34" s="115"/>
      <c r="EK34" s="114"/>
      <c r="EL34" s="115"/>
      <c r="EM34" s="115"/>
      <c r="EN34" s="115"/>
      <c r="EO34" s="115"/>
      <c r="EP34" s="114"/>
      <c r="EQ34" s="115"/>
      <c r="ER34" s="115"/>
      <c r="ES34" s="115"/>
      <c r="ET34" s="115"/>
      <c r="EU34" s="114"/>
      <c r="EV34" s="115"/>
      <c r="EW34" s="115"/>
      <c r="EX34" s="115"/>
      <c r="EY34" s="115"/>
      <c r="EZ34" s="114"/>
      <c r="FA34" s="115"/>
      <c r="FB34" s="115"/>
      <c r="FC34" s="115"/>
      <c r="FD34" s="115"/>
      <c r="FE34" s="114"/>
      <c r="FF34" s="115"/>
      <c r="FG34" s="115"/>
      <c r="FH34" s="115"/>
      <c r="FI34" s="115"/>
      <c r="FJ34" s="114"/>
      <c r="FK34" s="115"/>
      <c r="FL34" s="115"/>
      <c r="FM34" s="115"/>
      <c r="FN34" s="115"/>
      <c r="FO34" s="114"/>
      <c r="FP34" s="115"/>
      <c r="FQ34" s="115"/>
      <c r="FR34" s="115"/>
      <c r="FS34" s="115"/>
      <c r="FT34" s="114"/>
      <c r="FU34" s="115"/>
      <c r="FV34" s="115"/>
      <c r="FW34" s="115"/>
      <c r="FX34" s="115"/>
      <c r="FY34" s="114"/>
      <c r="FZ34" s="115"/>
      <c r="GA34" s="115"/>
      <c r="GB34" s="115"/>
      <c r="GC34" s="115"/>
      <c r="GD34" s="114"/>
      <c r="GE34" s="115"/>
      <c r="GF34" s="115"/>
      <c r="GG34" s="115"/>
      <c r="GH34" s="115"/>
      <c r="GI34" s="114"/>
      <c r="GJ34" s="115"/>
      <c r="GK34" s="115"/>
      <c r="GL34" s="115"/>
      <c r="GM34" s="115"/>
      <c r="GN34" s="114"/>
      <c r="GO34" s="115"/>
      <c r="GP34" s="115"/>
      <c r="GQ34" s="115"/>
      <c r="GR34" s="115"/>
      <c r="GS34" s="114"/>
      <c r="GT34" s="115"/>
      <c r="GU34" s="115"/>
      <c r="GV34" s="115"/>
      <c r="GW34" s="115"/>
      <c r="GX34" s="114"/>
      <c r="GY34" s="115"/>
      <c r="GZ34" s="115"/>
      <c r="HA34" s="115"/>
      <c r="HB34" s="115"/>
      <c r="HC34" s="114"/>
      <c r="HD34" s="115"/>
      <c r="HE34" s="115"/>
      <c r="HF34" s="115"/>
      <c r="HG34" s="115"/>
      <c r="HH34" s="114"/>
      <c r="HI34" s="115"/>
      <c r="HJ34" s="115"/>
      <c r="HK34" s="115"/>
      <c r="HL34" s="115"/>
      <c r="HM34" s="114"/>
      <c r="HN34" s="115"/>
      <c r="HO34" s="115"/>
      <c r="HP34" s="115"/>
      <c r="HQ34" s="115"/>
      <c r="HR34" s="114"/>
      <c r="HS34" s="115"/>
      <c r="HT34" s="115"/>
      <c r="HU34" s="115"/>
      <c r="HV34" s="115"/>
      <c r="HW34" s="114"/>
      <c r="HX34" s="115"/>
      <c r="HY34" s="115"/>
      <c r="HZ34" s="115"/>
      <c r="IA34" s="115"/>
      <c r="IB34" s="114"/>
      <c r="IC34" s="115"/>
      <c r="ID34" s="115"/>
      <c r="IE34" s="115"/>
      <c r="IF34" s="115"/>
      <c r="IG34" s="114"/>
      <c r="IH34" s="115"/>
      <c r="II34" s="115"/>
      <c r="IJ34" s="115"/>
      <c r="IK34" s="115"/>
      <c r="IL34" s="114"/>
      <c r="IM34" s="115"/>
      <c r="IN34" s="115"/>
      <c r="IO34" s="115"/>
      <c r="IP34" s="115"/>
      <c r="IQ34" s="114"/>
      <c r="IR34" s="115"/>
      <c r="IS34" s="115"/>
      <c r="IT34" s="115"/>
      <c r="IU34" s="115"/>
      <c r="IV34" s="111"/>
    </row>
    <row r="35" spans="1:22" s="108" customFormat="1" ht="31.5">
      <c r="A35" s="155"/>
      <c r="B35" s="156"/>
      <c r="V35" s="109"/>
    </row>
    <row r="36" spans="1:22" s="39" customFormat="1" ht="26.25">
      <c r="A36" s="143"/>
      <c r="B36" s="143"/>
      <c r="V36" s="51"/>
    </row>
    <row r="37" s="39" customFormat="1" ht="17.25">
      <c r="V37" s="56"/>
    </row>
    <row r="38" s="39" customFormat="1" ht="17.25">
      <c r="V38" s="56"/>
    </row>
    <row r="39" s="39" customFormat="1" ht="17.25">
      <c r="V39" s="56"/>
    </row>
    <row r="40" s="39" customFormat="1" ht="17.25">
      <c r="V40" s="56"/>
    </row>
    <row r="41" s="39" customFormat="1" ht="17.25">
      <c r="V41" s="56"/>
    </row>
    <row r="42" s="39" customFormat="1" ht="17.25">
      <c r="V42" s="56"/>
    </row>
    <row r="43" s="39" customFormat="1" ht="17.25">
      <c r="V43" s="56"/>
    </row>
    <row r="44" s="39" customFormat="1" ht="17.25">
      <c r="V44" s="56"/>
    </row>
    <row r="45" s="39" customFormat="1" ht="17.25">
      <c r="V45" s="56"/>
    </row>
    <row r="46" s="39" customFormat="1" ht="17.25">
      <c r="V46" s="56"/>
    </row>
    <row r="47" s="39" customFormat="1" ht="17.25">
      <c r="V47" s="56"/>
    </row>
    <row r="48" s="39" customFormat="1" ht="17.25">
      <c r="V48" s="56"/>
    </row>
    <row r="49" s="39" customFormat="1" ht="17.25">
      <c r="V49" s="56"/>
    </row>
    <row r="50" s="39" customFormat="1" ht="17.25">
      <c r="V50" s="56"/>
    </row>
    <row r="51" s="39" customFormat="1" ht="17.25">
      <c r="V51" s="56"/>
    </row>
    <row r="52" s="39" customFormat="1" ht="17.25">
      <c r="V52" s="56"/>
    </row>
    <row r="53" s="39" customFormat="1" ht="17.25">
      <c r="V53" s="56"/>
    </row>
    <row r="54" s="39" customFormat="1" ht="17.25">
      <c r="V54" s="56"/>
    </row>
    <row r="55" s="39" customFormat="1" ht="17.25">
      <c r="V55" s="56"/>
    </row>
    <row r="56" s="39" customFormat="1" ht="17.25">
      <c r="V56" s="56"/>
    </row>
    <row r="57" s="39" customFormat="1" ht="17.25">
      <c r="V57" s="56"/>
    </row>
    <row r="58" s="39" customFormat="1" ht="17.25">
      <c r="V58" s="56"/>
    </row>
    <row r="59" s="39" customFormat="1" ht="17.25">
      <c r="V59" s="56"/>
    </row>
    <row r="60" s="39" customFormat="1" ht="17.25">
      <c r="V60" s="56"/>
    </row>
    <row r="61" s="39" customFormat="1" ht="17.25">
      <c r="V61" s="56"/>
    </row>
    <row r="62" s="39" customFormat="1" ht="17.25">
      <c r="V62" s="56"/>
    </row>
    <row r="63" s="39" customFormat="1" ht="17.25">
      <c r="V63" s="56"/>
    </row>
    <row r="64" s="39" customFormat="1" ht="17.25">
      <c r="V64" s="56"/>
    </row>
    <row r="65" s="39" customFormat="1" ht="17.25">
      <c r="V65" s="56"/>
    </row>
    <row r="66" s="39" customFormat="1" ht="17.25">
      <c r="V66" s="56"/>
    </row>
    <row r="67" s="39" customFormat="1" ht="17.25">
      <c r="V67" s="56"/>
    </row>
    <row r="68" s="39" customFormat="1" ht="17.25">
      <c r="V68" s="56"/>
    </row>
    <row r="69" s="39" customFormat="1" ht="17.25">
      <c r="V69" s="56"/>
    </row>
    <row r="70" s="39" customFormat="1" ht="17.25">
      <c r="V70" s="56"/>
    </row>
    <row r="71" s="39" customFormat="1" ht="17.25">
      <c r="V71" s="56"/>
    </row>
    <row r="72" s="39" customFormat="1" ht="17.25">
      <c r="V72" s="56"/>
    </row>
    <row r="73" s="39" customFormat="1" ht="17.25">
      <c r="V73" s="56"/>
    </row>
    <row r="74" s="39" customFormat="1" ht="17.25">
      <c r="V74" s="56"/>
    </row>
    <row r="75" s="39" customFormat="1" ht="17.25">
      <c r="V75" s="56"/>
    </row>
    <row r="76" s="39" customFormat="1" ht="17.25">
      <c r="V76" s="56"/>
    </row>
    <row r="77" s="39" customFormat="1" ht="17.25">
      <c r="V77" s="56"/>
    </row>
    <row r="78" s="39" customFormat="1" ht="17.25">
      <c r="V78" s="56"/>
    </row>
    <row r="79" s="39" customFormat="1" ht="17.25">
      <c r="V79" s="56"/>
    </row>
    <row r="80" s="39" customFormat="1" ht="17.25">
      <c r="V80" s="56"/>
    </row>
    <row r="81" s="39" customFormat="1" ht="17.25">
      <c r="V81" s="56"/>
    </row>
    <row r="82" s="39" customFormat="1" ht="17.25">
      <c r="V82" s="56"/>
    </row>
    <row r="83" s="39" customFormat="1" ht="17.25">
      <c r="V83" s="56"/>
    </row>
    <row r="84" s="39" customFormat="1" ht="17.25">
      <c r="V84" s="56"/>
    </row>
    <row r="85" s="39" customFormat="1" ht="17.25">
      <c r="V85" s="56"/>
    </row>
    <row r="86" s="39" customFormat="1" ht="17.25">
      <c r="V86" s="56"/>
    </row>
    <row r="87" s="39" customFormat="1" ht="17.25">
      <c r="V87" s="56"/>
    </row>
    <row r="88" s="39" customFormat="1" ht="17.25">
      <c r="V88" s="56"/>
    </row>
    <row r="89" s="39" customFormat="1" ht="17.25">
      <c r="V89" s="56"/>
    </row>
    <row r="90" s="39" customFormat="1" ht="17.25">
      <c r="V90" s="56"/>
    </row>
    <row r="91" s="39" customFormat="1" ht="17.25">
      <c r="V91" s="56"/>
    </row>
    <row r="92" s="39" customFormat="1" ht="17.25">
      <c r="V92" s="56"/>
    </row>
    <row r="93" s="39" customFormat="1" ht="17.25">
      <c r="V93" s="56"/>
    </row>
    <row r="94" s="39" customFormat="1" ht="17.25">
      <c r="V94" s="56"/>
    </row>
    <row r="95" s="39" customFormat="1" ht="17.25">
      <c r="V95" s="56"/>
    </row>
    <row r="96" s="39" customFormat="1" ht="17.25">
      <c r="V96" s="56"/>
    </row>
    <row r="97" s="39" customFormat="1" ht="17.25">
      <c r="V97" s="56"/>
    </row>
    <row r="98" s="39" customFormat="1" ht="17.25">
      <c r="V98" s="56"/>
    </row>
    <row r="99" s="39" customFormat="1" ht="17.25">
      <c r="V99" s="56"/>
    </row>
    <row r="100" s="39" customFormat="1" ht="17.25">
      <c r="V100" s="56"/>
    </row>
    <row r="101" s="39" customFormat="1" ht="17.25">
      <c r="V101" s="56"/>
    </row>
    <row r="102" s="39" customFormat="1" ht="17.25">
      <c r="V102" s="56"/>
    </row>
    <row r="103" s="39" customFormat="1" ht="17.25">
      <c r="V103" s="56"/>
    </row>
    <row r="104" s="39" customFormat="1" ht="17.25">
      <c r="V104" s="56"/>
    </row>
    <row r="105" s="39" customFormat="1" ht="17.25">
      <c r="V105" s="56"/>
    </row>
    <row r="106" s="39" customFormat="1" ht="17.25">
      <c r="V106" s="56"/>
    </row>
    <row r="107" s="39" customFormat="1" ht="17.25">
      <c r="V107" s="56"/>
    </row>
    <row r="108" s="39" customFormat="1" ht="17.25">
      <c r="V108" s="56"/>
    </row>
    <row r="109" s="39" customFormat="1" ht="17.25">
      <c r="V109" s="56"/>
    </row>
    <row r="110" s="39" customFormat="1" ht="17.25">
      <c r="V110" s="56"/>
    </row>
    <row r="111" s="39" customFormat="1" ht="17.25">
      <c r="V111" s="56"/>
    </row>
    <row r="112" s="39" customFormat="1" ht="17.25">
      <c r="V112" s="56"/>
    </row>
    <row r="113" s="39" customFormat="1" ht="17.25">
      <c r="V113" s="56"/>
    </row>
    <row r="114" s="39" customFormat="1" ht="17.25">
      <c r="V114" s="56"/>
    </row>
    <row r="115" s="39" customFormat="1" ht="17.25">
      <c r="V115" s="56"/>
    </row>
  </sheetData>
  <sheetProtection/>
  <mergeCells count="79">
    <mergeCell ref="A36:B36"/>
    <mergeCell ref="M33:U33"/>
    <mergeCell ref="A16:U16"/>
    <mergeCell ref="A19:U19"/>
    <mergeCell ref="R12:S12"/>
    <mergeCell ref="A17:U17"/>
    <mergeCell ref="A18:U18"/>
    <mergeCell ref="H12:H13"/>
    <mergeCell ref="B12:B13"/>
    <mergeCell ref="A35:B35"/>
    <mergeCell ref="K1:V1"/>
    <mergeCell ref="T12:U12"/>
    <mergeCell ref="N12:O12"/>
    <mergeCell ref="P12:Q12"/>
    <mergeCell ref="K12:L12"/>
    <mergeCell ref="H11:L11"/>
    <mergeCell ref="A6:R6"/>
    <mergeCell ref="B11:F11"/>
    <mergeCell ref="M12:M13"/>
    <mergeCell ref="F12:G12"/>
    <mergeCell ref="L3:U3"/>
    <mergeCell ref="M11:U11"/>
    <mergeCell ref="A20:U20"/>
    <mergeCell ref="B10:U10"/>
    <mergeCell ref="C12:C13"/>
    <mergeCell ref="I12:J12"/>
    <mergeCell ref="A34:E34"/>
    <mergeCell ref="F34:J34"/>
    <mergeCell ref="Z34:AD34"/>
    <mergeCell ref="AE34:AI34"/>
    <mergeCell ref="AJ34:AN34"/>
    <mergeCell ref="A10:A13"/>
    <mergeCell ref="D12:E12"/>
    <mergeCell ref="A32:E33"/>
    <mergeCell ref="AO34:AS34"/>
    <mergeCell ref="AT34:AX34"/>
    <mergeCell ref="AY34:BC34"/>
    <mergeCell ref="BD34:BH34"/>
    <mergeCell ref="BI34:BM34"/>
    <mergeCell ref="BN34:BR34"/>
    <mergeCell ref="BS34:BW34"/>
    <mergeCell ref="BX34:CB34"/>
    <mergeCell ref="CC34:CG34"/>
    <mergeCell ref="CH34:CL34"/>
    <mergeCell ref="CM34:CQ34"/>
    <mergeCell ref="CR34:CV34"/>
    <mergeCell ref="CW34:DA34"/>
    <mergeCell ref="DB34:DF34"/>
    <mergeCell ref="DG34:DK34"/>
    <mergeCell ref="DL34:DP34"/>
    <mergeCell ref="DQ34:DU34"/>
    <mergeCell ref="DV34:DZ34"/>
    <mergeCell ref="GD34:GH34"/>
    <mergeCell ref="EA34:EE34"/>
    <mergeCell ref="EF34:EJ34"/>
    <mergeCell ref="EK34:EO34"/>
    <mergeCell ref="EP34:ET34"/>
    <mergeCell ref="EU34:EY34"/>
    <mergeCell ref="EZ34:FD34"/>
    <mergeCell ref="GN34:GR34"/>
    <mergeCell ref="GS34:GW34"/>
    <mergeCell ref="GX34:HB34"/>
    <mergeCell ref="HC34:HG34"/>
    <mergeCell ref="HH34:HL34"/>
    <mergeCell ref="FE34:FI34"/>
    <mergeCell ref="FJ34:FN34"/>
    <mergeCell ref="FO34:FS34"/>
    <mergeCell ref="FT34:FX34"/>
    <mergeCell ref="FY34:GC34"/>
    <mergeCell ref="IQ34:IU34"/>
    <mergeCell ref="N34:U34"/>
    <mergeCell ref="M2:U2"/>
    <mergeCell ref="HM34:HQ34"/>
    <mergeCell ref="HR34:HV34"/>
    <mergeCell ref="HW34:IA34"/>
    <mergeCell ref="IB34:IF34"/>
    <mergeCell ref="IG34:IK34"/>
    <mergeCell ref="IL34:IP34"/>
    <mergeCell ref="GI34:GM34"/>
  </mergeCells>
  <printOptions horizontalCentered="1"/>
  <pageMargins left="0.3937007874015748" right="0.3937007874015748" top="1.1811023622047245" bottom="0.35433070866141736" header="0.31496062992125984" footer="0.31496062992125984"/>
  <pageSetup fitToHeight="0" fitToWidth="0" horizontalDpi="600" verticalDpi="600" orientation="landscape" paperSize="9" scale="33" r:id="rId1"/>
  <headerFooter differentFirst="1">
    <oddFooter xml:space="preserve">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E2" sqref="E2"/>
    </sheetView>
  </sheetViews>
  <sheetFormatPr defaultColWidth="9.140625" defaultRowHeight="15"/>
  <sheetData>
    <row r="1" spans="1:7" ht="15.75" thickBot="1">
      <c r="A1" s="2">
        <v>44930.8</v>
      </c>
      <c r="B1" s="3">
        <v>49314</v>
      </c>
      <c r="C1" s="3">
        <v>47384.6</v>
      </c>
      <c r="E1">
        <f>A1*1.163</f>
        <v>52254.52040000001</v>
      </c>
      <c r="F1">
        <f>B1*1.163</f>
        <v>57352.182</v>
      </c>
      <c r="G1">
        <f>C1*1.163</f>
        <v>55108.2898</v>
      </c>
    </row>
    <row r="2" spans="1:3" ht="15.75" thickBot="1">
      <c r="A2" s="4">
        <v>5744.6</v>
      </c>
      <c r="B2" s="5">
        <v>6071.9</v>
      </c>
      <c r="C2" s="5">
        <v>6009.6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18.140625" style="0" customWidth="1"/>
  </cols>
  <sheetData>
    <row r="1" spans="1:9" ht="15">
      <c r="A1" s="1" t="s">
        <v>20</v>
      </c>
      <c r="B1" s="1">
        <v>2016</v>
      </c>
      <c r="C1" s="1">
        <v>2017</v>
      </c>
      <c r="D1" s="1">
        <v>2018</v>
      </c>
      <c r="E1" s="1">
        <v>2019</v>
      </c>
      <c r="G1">
        <v>2017</v>
      </c>
      <c r="H1">
        <v>2018</v>
      </c>
      <c r="I1">
        <v>2019</v>
      </c>
    </row>
    <row r="2" spans="1:5" ht="15">
      <c r="A2" s="1" t="s">
        <v>21</v>
      </c>
      <c r="B2" s="1">
        <v>1416.204</v>
      </c>
      <c r="C2" s="1">
        <f>B2*1.1235</f>
        <v>1591.1051939999998</v>
      </c>
      <c r="D2" s="1">
        <f>C2*1.068</f>
        <v>1699.300347192</v>
      </c>
      <c r="E2" s="1">
        <f>D2*1.052</f>
        <v>1787.663965245984</v>
      </c>
    </row>
    <row r="3" spans="1:9" ht="15">
      <c r="A3" s="1"/>
      <c r="B3" s="1">
        <v>1258.85</v>
      </c>
      <c r="C3" s="1">
        <f>B3*1.1235</f>
        <v>1414.317975</v>
      </c>
      <c r="D3" s="1">
        <f>C3*1.068</f>
        <v>1510.4915973</v>
      </c>
      <c r="E3" s="1">
        <f>D3*1.052</f>
        <v>1589.0371603596</v>
      </c>
      <c r="F3" t="s">
        <v>24</v>
      </c>
      <c r="G3">
        <f>(C2+C3)/2</f>
        <v>1502.7115844999998</v>
      </c>
      <c r="H3">
        <f>(D2+D3)/2</f>
        <v>1604.895972246</v>
      </c>
      <c r="I3">
        <f>(E2+E3)/2</f>
        <v>1688.350562802792</v>
      </c>
    </row>
    <row r="4" spans="1:5" ht="15">
      <c r="A4" s="1" t="s">
        <v>22</v>
      </c>
      <c r="B4" s="1">
        <v>2.364</v>
      </c>
      <c r="C4" s="1">
        <f>B4*1.09</f>
        <v>2.57676</v>
      </c>
      <c r="D4" s="1">
        <f>C4*1.068</f>
        <v>2.7519796800000003</v>
      </c>
      <c r="E4" s="1">
        <f>D4*1.052</f>
        <v>2.8950826233600004</v>
      </c>
    </row>
    <row r="5" spans="1:5" ht="15">
      <c r="A5" s="1"/>
      <c r="B5" s="1"/>
      <c r="C5" s="1"/>
      <c r="D5" s="1"/>
      <c r="E5" s="1"/>
    </row>
    <row r="6" spans="1:5" ht="15">
      <c r="A6" s="1" t="s">
        <v>23</v>
      </c>
      <c r="B6" s="1">
        <v>9379.22</v>
      </c>
      <c r="C6" s="1">
        <f>B6*1.14</f>
        <v>10692.310799999997</v>
      </c>
      <c r="D6" s="1">
        <f>C6*1.068</f>
        <v>11419.387934399998</v>
      </c>
      <c r="E6" s="1">
        <f>D6*1.052</f>
        <v>12013.196106988798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2018-07-06T05:36:45Z</cp:lastPrinted>
  <dcterms:created xsi:type="dcterms:W3CDTF">2006-09-16T00:00:00Z</dcterms:created>
  <dcterms:modified xsi:type="dcterms:W3CDTF">2019-01-23T09:46:50Z</dcterms:modified>
  <cp:category/>
  <cp:version/>
  <cp:contentType/>
  <cp:contentStatus/>
</cp:coreProperties>
</file>