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9" activeTab="0"/>
  </bookViews>
  <sheets>
    <sheet name="6.1. Інша інфо_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123Graph_XGRAPH3">'[1]GDP'!#REF!</definedName>
    <definedName name="aa">('[2]1993'!$1:$3,'[2]1993'!$A:$A)</definedName>
    <definedName name="ad">'[3]МТР Газ України'!$B$1</definedName>
    <definedName name="as">'[4]МТР Газ України'!$B$1</definedName>
    <definedName name="asdf">'[5]Inform'!$E$6</definedName>
    <definedName name="asdfg">'[5]Inform'!$F$2</definedName>
    <definedName name="BuiltIn_Print_Area___1___1">#REF!</definedName>
    <definedName name="ClDate">'[7]Inform'!$E$6</definedName>
    <definedName name="ClDate_21">'[8]Inform'!$E$6</definedName>
    <definedName name="ClDate_25">'[8]Inform'!$E$6</definedName>
    <definedName name="ClDate_6">'[9]Inform'!$E$6</definedName>
    <definedName name="CompName">'[7]Inform'!$F$2</definedName>
    <definedName name="CompName_21">'[8]Inform'!$F$2</definedName>
    <definedName name="CompName_25">'[8]Inform'!$F$2</definedName>
    <definedName name="CompName_6">'[9]Inform'!$F$2</definedName>
    <definedName name="CompNameE">'[7]Inform'!$G$2</definedName>
    <definedName name="CompNameE_21">'[8]Inform'!$G$2</definedName>
    <definedName name="CompNameE_25">'[8]Inform'!$G$2</definedName>
    <definedName name="CompNameE_6">'[9]Inform'!$G$2</definedName>
    <definedName name="Cost_Category_National_ID">#REF!</definedName>
    <definedName name="Cе511">#REF!</definedName>
    <definedName name="d">'[10]МТР Газ України'!$B$4</definedName>
    <definedName name="dCPIb">'[11]п'!#REF!</definedName>
    <definedName name="dPPIb">'[11]п'!#REF!</definedName>
    <definedName name="ds">'[12]7  Інші витрати'!#REF!</definedName>
    <definedName name="Excel_BuiltIn_Database">'[26]Ener '!$A$1:$G$2645</definedName>
    <definedName name="Fact_Type_ID">#REF!</definedName>
    <definedName name="G">'[13]МТР Газ України'!$B$1</definedName>
    <definedName name="ij1sssss">'[14]7  Інші витрати'!#REF!</definedName>
    <definedName name="LastItem">'[15]Лист1'!$A$1</definedName>
    <definedName name="Load">'[16]МТР Газ України'!$B$4</definedName>
    <definedName name="Load_ID">'[17]МТР Газ України'!$B$4</definedName>
    <definedName name="Load_ID_10">'[18]7  Інші витрати'!#REF!</definedName>
    <definedName name="Load_ID_11">'[19]МТР Газ України'!$B$4</definedName>
    <definedName name="Load_ID_12">'[19]МТР Газ України'!$B$4</definedName>
    <definedName name="Load_ID_13">'[19]МТР Газ України'!$B$4</definedName>
    <definedName name="Load_ID_14">'[19]МТР Газ України'!$B$4</definedName>
    <definedName name="Load_ID_15">'[19]МТР Газ України'!$B$4</definedName>
    <definedName name="Load_ID_16">'[19]МТР Газ України'!$B$4</definedName>
    <definedName name="Load_ID_17">'[19]МТР Газ України'!$B$4</definedName>
    <definedName name="Load_ID_18">'[20]МТР Газ України'!$B$4</definedName>
    <definedName name="Load_ID_19">'[21]МТР Газ України'!$B$4</definedName>
    <definedName name="Load_ID_20">'[20]МТР Газ України'!$B$4</definedName>
    <definedName name="Load_ID_200">'[16]МТР Газ України'!$B$4</definedName>
    <definedName name="Load_ID_21">'[22]МТР Газ України'!$B$4</definedName>
    <definedName name="Load_ID_23">'[21]МТР Газ України'!$B$4</definedName>
    <definedName name="Load_ID_25">'[22]МТР Газ України'!$B$4</definedName>
    <definedName name="Load_ID_542">'[23]МТР Газ України'!$B$4</definedName>
    <definedName name="Load_ID_6">'[19]МТР Газ України'!$B$4</definedName>
    <definedName name="OpDate">'[7]Inform'!$E$5</definedName>
    <definedName name="OpDate_21">'[8]Inform'!$E$5</definedName>
    <definedName name="OpDate_25">'[8]Inform'!$E$5</definedName>
    <definedName name="OpDate_6">'[9]Inform'!$E$5</definedName>
    <definedName name="QR">'[24]Inform'!$E$5</definedName>
    <definedName name="qw">'[5]Inform'!$E$5</definedName>
    <definedName name="qwert">'[5]Inform'!$G$2</definedName>
    <definedName name="qwerty">'[4]МТР Газ України'!$B$4</definedName>
    <definedName name="ShowFil">ShowFil</definedName>
    <definedName name="SU_ID">#REF!</definedName>
    <definedName name="Time_ID">'[17]МТР Газ України'!$B$1</definedName>
    <definedName name="Time_ID_10">'[18]7  Інші витрати'!#REF!</definedName>
    <definedName name="Time_ID_11">'[19]МТР Газ України'!$B$1</definedName>
    <definedName name="Time_ID_12">'[19]МТР Газ України'!$B$1</definedName>
    <definedName name="Time_ID_13">'[19]МТР Газ України'!$B$1</definedName>
    <definedName name="Time_ID_14">'[19]МТР Газ України'!$B$1</definedName>
    <definedName name="Time_ID_15">'[19]МТР Газ України'!$B$1</definedName>
    <definedName name="Time_ID_16">'[19]МТР Газ України'!$B$1</definedName>
    <definedName name="Time_ID_17">'[19]МТР Газ України'!$B$1</definedName>
    <definedName name="Time_ID_18">'[20]МТР Газ України'!$B$1</definedName>
    <definedName name="Time_ID_19">'[21]МТР Газ України'!$B$1</definedName>
    <definedName name="Time_ID_20">'[20]МТР Газ України'!$B$1</definedName>
    <definedName name="Time_ID_21">'[22]МТР Газ України'!$B$1</definedName>
    <definedName name="Time_ID_23">'[21]МТР Газ України'!$B$1</definedName>
    <definedName name="Time_ID_25">'[22]МТР Газ України'!$B$1</definedName>
    <definedName name="Time_ID_6">'[19]МТР Газ України'!$B$1</definedName>
    <definedName name="Time_ID0">'[17]МТР Газ України'!$F$1</definedName>
    <definedName name="Time_ID0_10">'[18]7  Інші витрати'!#REF!</definedName>
    <definedName name="Time_ID0_11">'[19]МТР Газ України'!$F$1</definedName>
    <definedName name="Time_ID0_12">'[19]МТР Газ України'!$F$1</definedName>
    <definedName name="Time_ID0_13">'[19]МТР Газ України'!$F$1</definedName>
    <definedName name="Time_ID0_14">'[19]МТР Газ України'!$F$1</definedName>
    <definedName name="Time_ID0_15">'[19]МТР Газ України'!$F$1</definedName>
    <definedName name="Time_ID0_16">'[19]МТР Газ України'!$F$1</definedName>
    <definedName name="Time_ID0_17">'[19]МТР Газ України'!$F$1</definedName>
    <definedName name="Time_ID0_18">'[20]МТР Газ України'!$F$1</definedName>
    <definedName name="Time_ID0_19">'[21]МТР Газ України'!$F$1</definedName>
    <definedName name="Time_ID0_20">'[20]МТР Газ України'!$F$1</definedName>
    <definedName name="Time_ID0_21">'[22]МТР Газ України'!$F$1</definedName>
    <definedName name="Time_ID0_23">'[21]МТР Газ України'!$F$1</definedName>
    <definedName name="Time_ID0_25">'[22]МТР Газ України'!$F$1</definedName>
    <definedName name="Time_ID0_6">'[19]МТР Газ України'!$F$1</definedName>
    <definedName name="ttttttt">#REF!</definedName>
    <definedName name="Unit">'[7]Inform'!$E$38</definedName>
    <definedName name="Unit_21">'[8]Inform'!$E$38</definedName>
    <definedName name="Unit_25">'[8]Inform'!$E$38</definedName>
    <definedName name="Unit_6">'[9]Inform'!$E$38</definedName>
    <definedName name="WQER">'[25]МТР Газ України'!$B$4</definedName>
    <definedName name="wr">'[25]МТР Газ України'!$B$4</definedName>
    <definedName name="yyyy">#REF!</definedName>
    <definedName name="zx">'[4]МТР Газ України'!$F$1</definedName>
    <definedName name="zxc">'[5]Inform'!$E$38</definedName>
    <definedName name="а">'[14]7  Інші витрати'!#REF!</definedName>
    <definedName name="ав">#REF!</definedName>
    <definedName name="аен">'[25]МТР Газ України'!$B$4</definedName>
    <definedName name="в">'[27]МТР Газ України'!$F$1</definedName>
    <definedName name="ватт">'[28]БАЗА  '!#REF!</definedName>
    <definedName name="Д">'[16]МТР Газ України'!$B$4</definedName>
    <definedName name="е">#REF!</definedName>
    <definedName name="є">#REF!</definedName>
    <definedName name="Заголовки_для_печати_МИ">('[29]1993'!$1:$3,'[29]1993'!$A:$A)</definedName>
    <definedName name="і">'[30]Inform'!$F$2</definedName>
    <definedName name="ів">#REF!</definedName>
    <definedName name="ів___0">#REF!</definedName>
    <definedName name="ів_22">#REF!</definedName>
    <definedName name="ів_26">#REF!</definedName>
    <definedName name="іваіа">'[31]7  Інші витрати'!#REF!</definedName>
    <definedName name="іваф">#REF!</definedName>
    <definedName name="івів">'[13]МТР Газ України'!$B$1</definedName>
    <definedName name="іцу">'[24]Inform'!$G$2</definedName>
    <definedName name="йуц">#REF!</definedName>
    <definedName name="йцу">#REF!</definedName>
    <definedName name="йцуйй">#REF!</definedName>
    <definedName name="йцукц">'[31]7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п">'[14]7  Інші витрати'!#REF!</definedName>
    <definedName name="пдв">'[16]МТР Газ України'!$B$4</definedName>
    <definedName name="пдв_утг">'[16]МТР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'[32]Inform'!$E$6</definedName>
    <definedName name="р">#REF!</definedName>
    <definedName name="т">'[33]Inform'!$E$6</definedName>
    <definedName name="тариф">'[34]Inform'!$G$2</definedName>
    <definedName name="уйцукйцуйу">#REF!</definedName>
    <definedName name="уке">'[35]Inform'!$G$2</definedName>
    <definedName name="УТГ">'[16]МТР Газ України'!$B$4</definedName>
    <definedName name="фів">'[25]МТР Газ України'!$B$4</definedName>
    <definedName name="фіваіф">'[31]7  Інші витрати'!#REF!</definedName>
    <definedName name="фф">'[27]МТР Газ України'!$F$1</definedName>
    <definedName name="ц">'[14]7  Інші витрати'!#REF!</definedName>
    <definedName name="ччч">'[36]БАЗА  '!#REF!</definedName>
    <definedName name="ш">#REF!</definedName>
  </definedNames>
  <calcPr fullCalcOnLoad="1"/>
</workbook>
</file>

<file path=xl/sharedStrings.xml><?xml version="1.0" encoding="utf-8"?>
<sst xmlns="http://schemas.openxmlformats.org/spreadsheetml/2006/main" count="102" uniqueCount="73">
  <si>
    <t>Продовження додатка 3</t>
  </si>
  <si>
    <t>Таблиця 6</t>
  </si>
  <si>
    <t>Інформація</t>
  </si>
  <si>
    <t>до фінансового звіту за  2019  рік</t>
  </si>
  <si>
    <t xml:space="preserve">Комунальне підприємство «Інфосервіс» Сумської міської ради </t>
  </si>
  <si>
    <t>(найменування підприємства)</t>
  </si>
  <si>
    <t xml:space="preserve">      1. Дані про підприємство, персонал та фонд заробітної плати</t>
  </si>
  <si>
    <t xml:space="preserve">      Загальна інформація про підприємство (резюме)</t>
  </si>
  <si>
    <t>Найменування показника</t>
  </si>
  <si>
    <t>План минулого року</t>
  </si>
  <si>
    <t>Факт минулого року</t>
  </si>
  <si>
    <t>Плановий рік, усього</t>
  </si>
  <si>
    <t>План звітного періоду</t>
  </si>
  <si>
    <t>Факт звітного періоду</t>
  </si>
  <si>
    <t>Відхилення,  +/–</t>
  </si>
  <si>
    <t>Виконання, %</t>
  </si>
  <si>
    <t>Середньооблікова чисельність осіб, у тому числі: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</si>
  <si>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</si>
  <si>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</si>
  <si>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</si>
  <si>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</si>
  <si>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</si>
  <si>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</si>
  <si>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Фонд оплати праці, тис. гривень,                           у тому числі:</t>
  </si>
  <si>
    <t>директор</t>
  </si>
  <si>
    <t>адміністративно-управлінський персонал</t>
  </si>
  <si>
    <t>працівники</t>
  </si>
  <si>
    <t>Витрати на оплату праці,                                         тис. гривень, у тому числі: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</si>
  <si>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</si>
  <si>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</si>
  <si>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 xml:space="preserve"> </t>
  </si>
  <si>
    <t>Продовження  таблиці 6</t>
  </si>
  <si>
    <t xml:space="preserve">      2. Інформація про бізнес підприємства (код рядка 1000 фінансового плану)</t>
  </si>
  <si>
    <t>План</t>
  </si>
  <si>
    <t>Факт</t>
  </si>
  <si>
    <t>Зміна ціни одиниці  (вартості продукції/     наданих послуг)</t>
  </si>
  <si>
    <t>чистий дохід  від реалізації продукції (товарів, робіт, послуг),     тис. гривень</t>
  </si>
  <si>
    <t>кількість продукції/             наданих послуг, одиниця виміру</t>
  </si>
  <si>
    <t>ціна одиниці     (вартість  продукції/     наданих послуг), гривень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</si>
  <si>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</si>
  <si>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</si>
  <si>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Діяльність у сфері проводового електрозв’язку (послуга)</t>
  </si>
  <si>
    <t xml:space="preserve">Діяльність у сфері проводового електрозв’язку </t>
  </si>
  <si>
    <t>Виробництво кіно-та відеофільмів, телевізійних програм(хвилина)</t>
  </si>
  <si>
    <t>Виробництво кіно-та відеофільмів,телевізійних програм</t>
  </si>
  <si>
    <t>Консультування з питань інформатизації (послуга)</t>
  </si>
  <si>
    <t>Консультування з питань інформатизації</t>
  </si>
  <si>
    <t>Комп'ютерне програмування (послуга)</t>
  </si>
  <si>
    <t>Електромонтажні роботи (послуга)</t>
  </si>
  <si>
    <t>Усього</t>
  </si>
  <si>
    <t xml:space="preserve">      3. Діючі фінансові зобов'язання підприємства</t>
  </si>
  <si>
    <t>Найменування  банку</t>
  </si>
  <si>
    <t xml:space="preserve">Вид кредитного продукту та цільове призначення </t>
  </si>
  <si>
    <t xml:space="preserve">Сума, валюта за договорами </t>
  </si>
  <si>
    <t>Процентна ставка</t>
  </si>
  <si>
    <t>Дата видачі / погашення (графік)</t>
  </si>
  <si>
    <t>Заборгованість на останню дату</t>
  </si>
  <si>
    <t>Забезпечення</t>
  </si>
  <si>
    <t xml:space="preserve">          </t>
  </si>
  <si>
    <t>х</t>
  </si>
  <si>
    <t xml:space="preserve">      4. Інформація щодо отримання та повернення залучених коштів</t>
  </si>
  <si>
    <t>Зобов'язання</t>
  </si>
  <si>
    <t>Заборгованість за кредитами на початок звітного періоду</t>
  </si>
  <si>
    <t>Отримано залучених коштів за звітний період</t>
  </si>
  <si>
    <t>Повернено залучених коштів  за звітний період</t>
  </si>
  <si>
    <t>Заборгованість на кінець звітного періоду</t>
  </si>
  <si>
    <t>план</t>
  </si>
  <si>
    <t>факт</t>
  </si>
  <si>
    <t xml:space="preserve">Довгострокові зобов'язання, усього </t>
  </si>
  <si>
    <t>у тому числі:</t>
  </si>
  <si>
    <t>Короткострокові зобов'язання, усього</t>
  </si>
  <si>
    <r>
      <t>у тому числі:</t>
    </r>
    <r>
      <rPr>
        <i/>
        <sz val="16"/>
        <rFont val="Times New Roman"/>
        <family val="1"/>
      </rPr>
      <t xml:space="preserve"> </t>
    </r>
  </si>
  <si>
    <t>Інші фінансові зобов'язання, усього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</si>
</sst>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.00\ _г_р_н_._-;\-* #,##0.00\ _г_р_н_._-;_-* \-??\ _г_р_н_._-;_-@_-"/>
    <numFmt numFmtId="165" formatCode="###\ ##0.000"/>
    <numFmt numFmtId="166" formatCode="_(\$* #,##0.00_);_(\$* \(#,##0.00\);_(\$* \-??_);_(@_)"/>
    <numFmt numFmtId="167" formatCode="_(* #,##0_);_(* \(#,##0\);_(* \-_);_(@_)"/>
    <numFmt numFmtId="168" formatCode="_(* #,##0.00_);_(* \(#,##0.00\);_(* \-??_);_(@_)"/>
    <numFmt numFmtId="169" formatCode="_-* #,##0.00_₴_-;\-* #,##0.00_₴_-;_-* \-??_₴_-;_-@_-"/>
    <numFmt numFmtId="170" formatCode="#,##0.00&quot;р.&quot;;\-#,##0.00&quot;р.&quot;"/>
    <numFmt numFmtId="171" formatCode="#,##0.0_ ;[Red]\-#,##0.0\ "/>
    <numFmt numFmtId="172" formatCode="_-* #,##0.00_р_._-;\-* #,##0.00_р_._-;_-* \-??_р_._-;_-@_-"/>
    <numFmt numFmtId="173" formatCode="#,##0&quot;р.&quot;;[Red]\-#,##0&quot;р.&quot;"/>
    <numFmt numFmtId="174" formatCode="0.0;\(0.0\);\ ;\-"/>
    <numFmt numFmtId="175" formatCode="#,##0.0"/>
    <numFmt numFmtId="176" formatCode="0.0"/>
  </numFmts>
  <fonts count="8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Arial Cyr"/>
      <family val="2"/>
    </font>
    <font>
      <sz val="11"/>
      <color indexed="9"/>
      <name val="Calibri"/>
      <family val="2"/>
    </font>
    <font>
      <sz val="11"/>
      <color indexed="9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i/>
      <sz val="11"/>
      <color indexed="23"/>
      <name val="Calibri"/>
      <family val="2"/>
    </font>
    <font>
      <sz val="10"/>
      <name val="FreeSet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color indexed="9"/>
      <name val="Bookman Old Style"/>
      <family val="1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Arial Cyr"/>
      <family val="2"/>
    </font>
    <font>
      <b/>
      <sz val="11"/>
      <color indexed="63"/>
      <name val="Arial Cyr"/>
      <family val="2"/>
    </font>
    <font>
      <b/>
      <sz val="11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1"/>
      <color indexed="8"/>
      <name val="Arial Cyr"/>
      <family val="2"/>
    </font>
    <font>
      <b/>
      <sz val="11"/>
      <color indexed="9"/>
      <name val="Arial Cyr"/>
      <family val="2"/>
    </font>
    <font>
      <sz val="11"/>
      <color indexed="60"/>
      <name val="Arial Cyr"/>
      <family val="2"/>
    </font>
    <font>
      <sz val="8"/>
      <name val="Arial"/>
      <family val="2"/>
    </font>
    <font>
      <sz val="11"/>
      <color indexed="20"/>
      <name val="Arial Cyr"/>
      <family val="2"/>
    </font>
    <font>
      <i/>
      <sz val="11"/>
      <color indexed="23"/>
      <name val="Arial Cyr"/>
      <family val="2"/>
    </font>
    <font>
      <sz val="11"/>
      <color indexed="52"/>
      <name val="Arial Cyr"/>
      <family val="2"/>
    </font>
    <font>
      <sz val="11"/>
      <color indexed="10"/>
      <name val="Arial Cyr"/>
      <family val="2"/>
    </font>
    <font>
      <sz val="11"/>
      <color indexed="17"/>
      <name val="Arial Cyr"/>
      <family val="2"/>
    </font>
    <font>
      <sz val="10"/>
      <name val="Petersburg"/>
      <family val="0"/>
    </font>
    <font>
      <sz val="10"/>
      <name val="Tahoma"/>
      <family val="2"/>
    </font>
    <font>
      <sz val="14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4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69" fillId="8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69" fillId="9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69" fillId="10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69" fillId="11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69" fillId="12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69" fillId="13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69" fillId="18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69" fillId="19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69" fillId="20" borderId="0" applyNumberFormat="0" applyBorder="0" applyAlignment="0" applyProtection="0"/>
    <xf numFmtId="0" fontId="3" fillId="16" borderId="0" applyNumberFormat="0" applyBorder="0" applyAlignment="0" applyProtection="0"/>
    <xf numFmtId="0" fontId="2" fillId="16" borderId="0" applyNumberFormat="0" applyBorder="0" applyAlignment="0" applyProtection="0"/>
    <xf numFmtId="0" fontId="69" fillId="21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69" fillId="22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69" fillId="23" borderId="0" applyNumberFormat="0" applyBorder="0" applyAlignment="0" applyProtection="0"/>
    <xf numFmtId="0" fontId="3" fillId="17" borderId="0" applyNumberFormat="0" applyBorder="0" applyAlignment="0" applyProtection="0"/>
    <xf numFmtId="0" fontId="2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0" fillId="28" borderId="0" applyNumberFormat="0" applyBorder="0" applyAlignment="0" applyProtection="0"/>
    <xf numFmtId="0" fontId="5" fillId="24" borderId="0" applyNumberFormat="0" applyBorder="0" applyAlignment="0" applyProtection="0"/>
    <xf numFmtId="0" fontId="4" fillId="24" borderId="0" applyNumberFormat="0" applyBorder="0" applyAlignment="0" applyProtection="0"/>
    <xf numFmtId="0" fontId="70" fillId="29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70" fillId="30" borderId="0" applyNumberFormat="0" applyBorder="0" applyAlignment="0" applyProtection="0"/>
    <xf numFmtId="0" fontId="5" fillId="16" borderId="0" applyNumberFormat="0" applyBorder="0" applyAlignment="0" applyProtection="0"/>
    <xf numFmtId="0" fontId="4" fillId="16" borderId="0" applyNumberFormat="0" applyBorder="0" applyAlignment="0" applyProtection="0"/>
    <xf numFmtId="0" fontId="70" fillId="31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70" fillId="32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70" fillId="33" borderId="0" applyNumberFormat="0" applyBorder="0" applyAlignment="0" applyProtection="0"/>
    <xf numFmtId="0" fontId="5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164" fontId="0" fillId="0" borderId="0" applyFill="0" applyBorder="0" applyAlignment="0" applyProtection="0"/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0" fontId="10" fillId="0" borderId="0" applyNumberFormat="0" applyFill="0" applyBorder="0" applyAlignment="0" applyProtection="0"/>
    <xf numFmtId="165" fontId="11" fillId="0" borderId="0" applyAlignment="0"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49" fontId="18" fillId="40" borderId="7">
      <alignment horizontal="left" vertical="center"/>
      <protection locked="0"/>
    </xf>
    <xf numFmtId="49" fontId="18" fillId="40" borderId="7">
      <alignment horizontal="left" vertical="center"/>
      <protection/>
    </xf>
    <xf numFmtId="4" fontId="18" fillId="40" borderId="7">
      <alignment horizontal="right" vertical="center"/>
      <protection locked="0"/>
    </xf>
    <xf numFmtId="4" fontId="18" fillId="40" borderId="7">
      <alignment horizontal="right" vertical="center"/>
      <protection/>
    </xf>
    <xf numFmtId="4" fontId="19" fillId="40" borderId="7">
      <alignment horizontal="right" vertical="center"/>
      <protection locked="0"/>
    </xf>
    <xf numFmtId="49" fontId="20" fillId="40" borderId="3">
      <alignment horizontal="left" vertical="center"/>
      <protection locked="0"/>
    </xf>
    <xf numFmtId="49" fontId="20" fillId="40" borderId="3">
      <alignment horizontal="left" vertical="center"/>
      <protection/>
    </xf>
    <xf numFmtId="49" fontId="21" fillId="40" borderId="3">
      <alignment horizontal="left" vertical="center"/>
      <protection locked="0"/>
    </xf>
    <xf numFmtId="49" fontId="21" fillId="40" borderId="3">
      <alignment horizontal="left" vertical="center"/>
      <protection/>
    </xf>
    <xf numFmtId="4" fontId="20" fillId="40" borderId="3">
      <alignment horizontal="right" vertical="center"/>
      <protection locked="0"/>
    </xf>
    <xf numFmtId="4" fontId="20" fillId="40" borderId="3">
      <alignment horizontal="right" vertical="center"/>
      <protection/>
    </xf>
    <xf numFmtId="4" fontId="22" fillId="40" borderId="3">
      <alignment horizontal="right" vertical="center"/>
      <protection locked="0"/>
    </xf>
    <xf numFmtId="49" fontId="9" fillId="40" borderId="3">
      <alignment horizontal="left" vertical="center"/>
      <protection locked="0"/>
    </xf>
    <xf numFmtId="49" fontId="9" fillId="40" borderId="3">
      <alignment horizontal="left" vertical="center"/>
      <protection locked="0"/>
    </xf>
    <xf numFmtId="49" fontId="9" fillId="40" borderId="3">
      <alignment horizontal="left" vertical="center"/>
      <protection/>
    </xf>
    <xf numFmtId="49" fontId="9" fillId="40" borderId="3">
      <alignment horizontal="left" vertical="center"/>
      <protection/>
    </xf>
    <xf numFmtId="49" fontId="19" fillId="40" borderId="3">
      <alignment horizontal="left" vertical="center"/>
      <protection locked="0"/>
    </xf>
    <xf numFmtId="49" fontId="19" fillId="40" borderId="3">
      <alignment horizontal="left" vertical="center"/>
      <protection/>
    </xf>
    <xf numFmtId="4" fontId="9" fillId="40" borderId="3">
      <alignment horizontal="right" vertical="center"/>
      <protection locked="0"/>
    </xf>
    <xf numFmtId="4" fontId="9" fillId="40" borderId="3">
      <alignment horizontal="right" vertical="center"/>
      <protection locked="0"/>
    </xf>
    <xf numFmtId="4" fontId="9" fillId="40" borderId="3">
      <alignment horizontal="right" vertical="center"/>
      <protection/>
    </xf>
    <xf numFmtId="4" fontId="9" fillId="40" borderId="3">
      <alignment horizontal="right" vertical="center"/>
      <protection/>
    </xf>
    <xf numFmtId="4" fontId="19" fillId="40" borderId="3">
      <alignment horizontal="right" vertical="center"/>
      <protection locked="0"/>
    </xf>
    <xf numFmtId="49" fontId="23" fillId="40" borderId="3">
      <alignment horizontal="left" vertical="center"/>
      <protection locked="0"/>
    </xf>
    <xf numFmtId="49" fontId="23" fillId="40" borderId="3">
      <alignment horizontal="left" vertical="center"/>
      <protection/>
    </xf>
    <xf numFmtId="49" fontId="24" fillId="40" borderId="3">
      <alignment horizontal="left" vertical="center"/>
      <protection locked="0"/>
    </xf>
    <xf numFmtId="49" fontId="24" fillId="40" borderId="3">
      <alignment horizontal="left" vertical="center"/>
      <protection/>
    </xf>
    <xf numFmtId="4" fontId="23" fillId="40" borderId="3">
      <alignment horizontal="right" vertical="center"/>
      <protection locked="0"/>
    </xf>
    <xf numFmtId="4" fontId="23" fillId="40" borderId="3">
      <alignment horizontal="right" vertical="center"/>
      <protection/>
    </xf>
    <xf numFmtId="4" fontId="25" fillId="40" borderId="3">
      <alignment horizontal="right" vertical="center"/>
      <protection locked="0"/>
    </xf>
    <xf numFmtId="49" fontId="26" fillId="0" borderId="3">
      <alignment horizontal="left" vertical="center"/>
      <protection locked="0"/>
    </xf>
    <xf numFmtId="49" fontId="26" fillId="0" borderId="3">
      <alignment horizontal="left" vertical="center"/>
      <protection/>
    </xf>
    <xf numFmtId="49" fontId="27" fillId="0" borderId="3">
      <alignment horizontal="left" vertical="center"/>
      <protection locked="0"/>
    </xf>
    <xf numFmtId="49" fontId="27" fillId="0" borderId="3">
      <alignment horizontal="left" vertical="center"/>
      <protection/>
    </xf>
    <xf numFmtId="4" fontId="26" fillId="0" borderId="3">
      <alignment horizontal="right" vertical="center"/>
      <protection locked="0"/>
    </xf>
    <xf numFmtId="4" fontId="26" fillId="0" borderId="3">
      <alignment horizontal="right" vertical="center"/>
      <protection/>
    </xf>
    <xf numFmtId="4" fontId="27" fillId="0" borderId="3">
      <alignment horizontal="right" vertical="center"/>
      <protection locked="0"/>
    </xf>
    <xf numFmtId="49" fontId="28" fillId="0" borderId="3">
      <alignment horizontal="left" vertical="center"/>
      <protection locked="0"/>
    </xf>
    <xf numFmtId="49" fontId="28" fillId="0" borderId="3">
      <alignment horizontal="left" vertical="center"/>
      <protection/>
    </xf>
    <xf numFmtId="49" fontId="29" fillId="0" borderId="3">
      <alignment horizontal="left" vertical="center"/>
      <protection locked="0"/>
    </xf>
    <xf numFmtId="49" fontId="29" fillId="0" borderId="3">
      <alignment horizontal="left" vertical="center"/>
      <protection/>
    </xf>
    <xf numFmtId="4" fontId="28" fillId="0" borderId="3">
      <alignment horizontal="right" vertical="center"/>
      <protection locked="0"/>
    </xf>
    <xf numFmtId="4" fontId="28" fillId="0" borderId="3">
      <alignment horizontal="right" vertical="center"/>
      <protection/>
    </xf>
    <xf numFmtId="49" fontId="26" fillId="0" borderId="3">
      <alignment horizontal="left" vertical="center"/>
      <protection locked="0"/>
    </xf>
    <xf numFmtId="49" fontId="27" fillId="0" borderId="3">
      <alignment horizontal="left" vertical="center"/>
      <protection locked="0"/>
    </xf>
    <xf numFmtId="4" fontId="26" fillId="0" borderId="3">
      <alignment horizontal="right" vertical="center"/>
      <protection locked="0"/>
    </xf>
    <xf numFmtId="0" fontId="30" fillId="0" borderId="8" applyNumberFormat="0" applyFill="0" applyAlignment="0" applyProtection="0"/>
    <xf numFmtId="0" fontId="31" fillId="4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42" borderId="9" applyNumberFormat="0" applyAlignment="0" applyProtection="0"/>
    <xf numFmtId="4" fontId="32" fillId="7" borderId="3">
      <alignment horizontal="right" vertical="center"/>
      <protection locked="0"/>
    </xf>
    <xf numFmtId="4" fontId="32" fillId="6" borderId="3">
      <alignment horizontal="right" vertical="center"/>
      <protection locked="0"/>
    </xf>
    <xf numFmtId="4" fontId="32" fillId="38" borderId="3">
      <alignment horizontal="right" vertical="center"/>
      <protection locked="0"/>
    </xf>
    <xf numFmtId="0" fontId="33" fillId="38" borderId="10" applyNumberFormat="0" applyAlignment="0" applyProtection="0"/>
    <xf numFmtId="49" fontId="9" fillId="0" borderId="3">
      <alignment horizontal="left" vertical="center" wrapText="1"/>
      <protection locked="0"/>
    </xf>
    <xf numFmtId="49" fontId="9" fillId="0" borderId="3">
      <alignment horizontal="left" vertical="center" wrapText="1"/>
      <protection locked="0"/>
    </xf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70" fillId="43" borderId="0" applyNumberFormat="0" applyBorder="0" applyAlignment="0" applyProtection="0"/>
    <xf numFmtId="0" fontId="5" fillId="34" borderId="0" applyNumberFormat="0" applyBorder="0" applyAlignment="0" applyProtection="0"/>
    <xf numFmtId="0" fontId="4" fillId="34" borderId="0" applyNumberFormat="0" applyBorder="0" applyAlignment="0" applyProtection="0"/>
    <xf numFmtId="0" fontId="70" fillId="44" borderId="0" applyNumberFormat="0" applyBorder="0" applyAlignment="0" applyProtection="0"/>
    <xf numFmtId="0" fontId="5" fillId="35" borderId="0" applyNumberFormat="0" applyBorder="0" applyAlignment="0" applyProtection="0"/>
    <xf numFmtId="0" fontId="4" fillId="35" borderId="0" applyNumberFormat="0" applyBorder="0" applyAlignment="0" applyProtection="0"/>
    <xf numFmtId="0" fontId="70" fillId="45" borderId="0" applyNumberFormat="0" applyBorder="0" applyAlignment="0" applyProtection="0"/>
    <xf numFmtId="0" fontId="5" fillId="36" borderId="0" applyNumberFormat="0" applyBorder="0" applyAlignment="0" applyProtection="0"/>
    <xf numFmtId="0" fontId="4" fillId="36" borderId="0" applyNumberFormat="0" applyBorder="0" applyAlignment="0" applyProtection="0"/>
    <xf numFmtId="0" fontId="70" fillId="46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70" fillId="47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70" fillId="48" borderId="0" applyNumberFormat="0" applyBorder="0" applyAlignment="0" applyProtection="0"/>
    <xf numFmtId="0" fontId="5" fillId="37" borderId="0" applyNumberFormat="0" applyBorder="0" applyAlignment="0" applyProtection="0"/>
    <xf numFmtId="0" fontId="4" fillId="37" borderId="0" applyNumberFormat="0" applyBorder="0" applyAlignment="0" applyProtection="0"/>
    <xf numFmtId="0" fontId="71" fillId="49" borderId="12" applyNumberFormat="0" applyAlignment="0" applyProtection="0"/>
    <xf numFmtId="0" fontId="37" fillId="7" borderId="1" applyNumberFormat="0" applyAlignment="0" applyProtection="0"/>
    <xf numFmtId="0" fontId="17" fillId="7" borderId="1" applyNumberFormat="0" applyAlignment="0" applyProtection="0"/>
    <xf numFmtId="0" fontId="72" fillId="50" borderId="13" applyNumberFormat="0" applyAlignment="0" applyProtection="0"/>
    <xf numFmtId="0" fontId="38" fillId="38" borderId="10" applyNumberFormat="0" applyAlignment="0" applyProtection="0"/>
    <xf numFmtId="0" fontId="33" fillId="38" borderId="10" applyNumberFormat="0" applyAlignment="0" applyProtection="0"/>
    <xf numFmtId="0" fontId="73" fillId="50" borderId="12" applyNumberFormat="0" applyAlignment="0" applyProtection="0"/>
    <xf numFmtId="0" fontId="39" fillId="38" borderId="1" applyNumberFormat="0" applyAlignment="0" applyProtection="0"/>
    <xf numFmtId="0" fontId="7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0" fontId="74" fillId="0" borderId="14" applyNumberFormat="0" applyFill="0" applyAlignment="0" applyProtection="0"/>
    <xf numFmtId="0" fontId="40" fillId="0" borderId="4" applyNumberFormat="0" applyFill="0" applyAlignment="0" applyProtection="0"/>
    <xf numFmtId="0" fontId="13" fillId="0" borderId="4" applyNumberFormat="0" applyFill="0" applyAlignment="0" applyProtection="0"/>
    <xf numFmtId="0" fontId="75" fillId="0" borderId="15" applyNumberFormat="0" applyFill="0" applyAlignment="0" applyProtection="0"/>
    <xf numFmtId="0" fontId="41" fillId="0" borderId="5" applyNumberFormat="0" applyFill="0" applyAlignment="0" applyProtection="0"/>
    <xf numFmtId="0" fontId="14" fillId="0" borderId="5" applyNumberFormat="0" applyFill="0" applyAlignment="0" applyProtection="0"/>
    <xf numFmtId="0" fontId="76" fillId="0" borderId="16" applyNumberFormat="0" applyFill="0" applyAlignment="0" applyProtection="0"/>
    <xf numFmtId="0" fontId="42" fillId="0" borderId="6" applyNumberFormat="0" applyFill="0" applyAlignment="0" applyProtection="0"/>
    <xf numFmtId="0" fontId="15" fillId="0" borderId="6" applyNumberFormat="0" applyFill="0" applyAlignment="0" applyProtection="0"/>
    <xf numFmtId="0" fontId="7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7" fillId="0" borderId="17" applyNumberFormat="0" applyFill="0" applyAlignment="0" applyProtection="0"/>
    <xf numFmtId="0" fontId="43" fillId="0" borderId="11" applyNumberFormat="0" applyFill="0" applyAlignment="0" applyProtection="0"/>
    <xf numFmtId="0" fontId="35" fillId="0" borderId="11" applyNumberFormat="0" applyFill="0" applyAlignment="0" applyProtection="0"/>
    <xf numFmtId="0" fontId="78" fillId="51" borderId="18" applyNumberFormat="0" applyAlignment="0" applyProtection="0"/>
    <xf numFmtId="0" fontId="44" fillId="39" borderId="2" applyNumberFormat="0" applyAlignment="0" applyProtection="0"/>
    <xf numFmtId="0" fontId="8" fillId="39" borderId="2" applyNumberFormat="0" applyAlignment="0" applyProtection="0"/>
    <xf numFmtId="0" fontId="7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0" fillId="52" borderId="0" applyNumberFormat="0" applyBorder="0" applyAlignment="0" applyProtection="0"/>
    <xf numFmtId="0" fontId="45" fillId="41" borderId="0" applyNumberFormat="0" applyBorder="0" applyAlignment="0" applyProtection="0"/>
    <xf numFmtId="0" fontId="31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1" fillId="53" borderId="0" applyNumberFormat="0" applyBorder="0" applyAlignment="0" applyProtection="0"/>
    <xf numFmtId="0" fontId="47" fillId="3" borderId="0" applyNumberFormat="0" applyBorder="0" applyAlignment="0" applyProtection="0"/>
    <xf numFmtId="0" fontId="6" fillId="3" borderId="0" applyNumberFormat="0" applyBorder="0" applyAlignment="0" applyProtection="0"/>
    <xf numFmtId="0" fontId="8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0" fillId="42" borderId="9" applyNumberFormat="0" applyAlignment="0" applyProtection="0"/>
    <xf numFmtId="0" fontId="0" fillId="42" borderId="9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83" fillId="0" borderId="20" applyNumberFormat="0" applyFill="0" applyAlignment="0" applyProtection="0"/>
    <xf numFmtId="0" fontId="49" fillId="0" borderId="8" applyNumberFormat="0" applyFill="0" applyAlignment="0" applyProtection="0"/>
    <xf numFmtId="0" fontId="30" fillId="0" borderId="8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3" fontId="0" fillId="0" borderId="0" applyFill="0" applyBorder="0" applyAlignment="0" applyProtection="0"/>
    <xf numFmtId="164" fontId="0" fillId="0" borderId="0" applyFill="0" applyBorder="0" applyAlignment="0" applyProtection="0"/>
    <xf numFmtId="0" fontId="85" fillId="55" borderId="0" applyNumberFormat="0" applyBorder="0" applyAlignment="0" applyProtection="0"/>
    <xf numFmtId="0" fontId="51" fillId="4" borderId="0" applyNumberFormat="0" applyBorder="0" applyAlignment="0" applyProtection="0"/>
    <xf numFmtId="0" fontId="12" fillId="4" borderId="0" applyNumberFormat="0" applyBorder="0" applyAlignment="0" applyProtection="0"/>
    <xf numFmtId="174" fontId="53" fillId="0" borderId="0" applyFill="0" applyBorder="0">
      <alignment horizontal="center" vertical="center" wrapText="1"/>
      <protection locked="0"/>
    </xf>
    <xf numFmtId="165" fontId="52" fillId="0" borderId="0">
      <alignment wrapText="1"/>
      <protection/>
    </xf>
    <xf numFmtId="165" fontId="11" fillId="0" borderId="0">
      <alignment wrapText="1"/>
      <protection/>
    </xf>
  </cellStyleXfs>
  <cellXfs count="98">
    <xf numFmtId="0" fontId="0" fillId="0" borderId="0" xfId="0" applyAlignment="1">
      <alignment/>
    </xf>
    <xf numFmtId="0" fontId="54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4" fillId="0" borderId="0" xfId="0" applyFont="1" applyFill="1" applyBorder="1" applyAlignment="1">
      <alignment vertical="center"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56" fillId="56" borderId="0" xfId="0" applyFont="1" applyFill="1" applyAlignment="1">
      <alignment vertical="center"/>
    </xf>
    <xf numFmtId="0" fontId="56" fillId="57" borderId="0" xfId="0" applyFont="1" applyFill="1" applyAlignment="1">
      <alignment horizontal="center" vertical="center"/>
    </xf>
    <xf numFmtId="0" fontId="56" fillId="57" borderId="0" xfId="0" applyFont="1" applyFill="1" applyAlignment="1">
      <alignment vertical="center"/>
    </xf>
    <xf numFmtId="0" fontId="56" fillId="56" borderId="0" xfId="0" applyFont="1" applyFill="1" applyBorder="1" applyAlignment="1">
      <alignment horizontal="right" vertical="center" wrapText="1"/>
    </xf>
    <xf numFmtId="0" fontId="57" fillId="56" borderId="0" xfId="0" applyFont="1" applyFill="1" applyBorder="1" applyAlignment="1">
      <alignment horizontal="center" vertical="center"/>
    </xf>
    <xf numFmtId="0" fontId="56" fillId="56" borderId="0" xfId="0" applyFont="1" applyFill="1" applyBorder="1" applyAlignment="1">
      <alignment horizontal="center" vertical="center"/>
    </xf>
    <xf numFmtId="0" fontId="58" fillId="56" borderId="0" xfId="0" applyFont="1" applyFill="1" applyBorder="1" applyAlignment="1">
      <alignment horizontal="center" vertical="center"/>
    </xf>
    <xf numFmtId="0" fontId="57" fillId="56" borderId="0" xfId="0" applyFont="1" applyFill="1" applyBorder="1" applyAlignment="1">
      <alignment vertical="center"/>
    </xf>
    <xf numFmtId="0" fontId="57" fillId="56" borderId="0" xfId="0" applyFont="1" applyFill="1" applyBorder="1" applyAlignment="1">
      <alignment vertical="center"/>
    </xf>
    <xf numFmtId="0" fontId="57" fillId="57" borderId="0" xfId="0" applyFont="1" applyFill="1" applyBorder="1" applyAlignment="1">
      <alignment vertical="center"/>
    </xf>
    <xf numFmtId="0" fontId="56" fillId="56" borderId="0" xfId="0" applyFont="1" applyFill="1" applyBorder="1" applyAlignment="1">
      <alignment vertical="center"/>
    </xf>
    <xf numFmtId="0" fontId="56" fillId="56" borderId="3" xfId="0" applyFont="1" applyFill="1" applyBorder="1" applyAlignment="1">
      <alignment horizontal="center" vertical="center" wrapText="1"/>
    </xf>
    <xf numFmtId="0" fontId="56" fillId="57" borderId="3" xfId="0" applyFont="1" applyFill="1" applyBorder="1" applyAlignment="1">
      <alignment horizontal="center" vertical="center" wrapText="1"/>
    </xf>
    <xf numFmtId="0" fontId="56" fillId="56" borderId="3" xfId="0" applyFont="1" applyFill="1" applyBorder="1" applyAlignment="1">
      <alignment horizontal="center" vertical="center" wrapText="1"/>
    </xf>
    <xf numFmtId="0" fontId="57" fillId="56" borderId="3" xfId="0" applyFont="1" applyFill="1" applyBorder="1" applyAlignment="1">
      <alignment horizontal="left" vertical="center" wrapText="1"/>
    </xf>
    <xf numFmtId="0" fontId="57" fillId="58" borderId="3" xfId="0" applyFont="1" applyFill="1" applyBorder="1" applyAlignment="1">
      <alignment horizontal="center" vertical="center" wrapText="1"/>
    </xf>
    <xf numFmtId="3" fontId="57" fillId="58" borderId="3" xfId="0" applyNumberFormat="1" applyFont="1" applyFill="1" applyBorder="1" applyAlignment="1">
      <alignment horizontal="center" vertical="center" wrapText="1"/>
    </xf>
    <xf numFmtId="3" fontId="57" fillId="57" borderId="3" xfId="0" applyNumberFormat="1" applyFont="1" applyFill="1" applyBorder="1" applyAlignment="1">
      <alignment horizontal="center" vertical="center" wrapText="1"/>
    </xf>
    <xf numFmtId="3" fontId="56" fillId="56" borderId="3" xfId="0" applyNumberFormat="1" applyFont="1" applyFill="1" applyBorder="1" applyAlignment="1">
      <alignment horizontal="center" vertical="center" wrapText="1"/>
    </xf>
    <xf numFmtId="175" fontId="56" fillId="56" borderId="3" xfId="0" applyNumberFormat="1" applyFont="1" applyFill="1" applyBorder="1" applyAlignment="1">
      <alignment horizontal="center" vertical="center" wrapText="1"/>
    </xf>
    <xf numFmtId="0" fontId="56" fillId="56" borderId="3" xfId="0" applyFont="1" applyFill="1" applyBorder="1" applyAlignment="1">
      <alignment horizontal="left" vertical="center" wrapText="1"/>
    </xf>
    <xf numFmtId="0" fontId="56" fillId="58" borderId="3" xfId="0" applyFont="1" applyFill="1" applyBorder="1" applyAlignment="1">
      <alignment horizontal="center" vertical="center" wrapText="1"/>
    </xf>
    <xf numFmtId="3" fontId="56" fillId="58" borderId="3" xfId="0" applyNumberFormat="1" applyFont="1" applyFill="1" applyBorder="1" applyAlignment="1">
      <alignment horizontal="center" vertical="center" wrapText="1"/>
    </xf>
    <xf numFmtId="175" fontId="56" fillId="58" borderId="3" xfId="0" applyNumberFormat="1" applyFont="1" applyFill="1" applyBorder="1" applyAlignment="1">
      <alignment horizontal="center" vertical="center" wrapText="1"/>
    </xf>
    <xf numFmtId="176" fontId="56" fillId="58" borderId="3" xfId="0" applyNumberFormat="1" applyFont="1" applyFill="1" applyBorder="1" applyAlignment="1">
      <alignment horizontal="center" vertical="center" wrapText="1"/>
    </xf>
    <xf numFmtId="176" fontId="56" fillId="57" borderId="3" xfId="0" applyNumberFormat="1" applyFont="1" applyFill="1" applyBorder="1" applyAlignment="1">
      <alignment horizontal="center" vertical="center" wrapText="1"/>
    </xf>
    <xf numFmtId="176" fontId="56" fillId="56" borderId="3" xfId="0" applyNumberFormat="1" applyFont="1" applyFill="1" applyBorder="1" applyAlignment="1">
      <alignment horizontal="center" vertical="center" wrapText="1"/>
    </xf>
    <xf numFmtId="176" fontId="57" fillId="58" borderId="3" xfId="0" applyNumberFormat="1" applyFont="1" applyFill="1" applyBorder="1" applyAlignment="1">
      <alignment horizontal="center" vertical="center" wrapText="1"/>
    </xf>
    <xf numFmtId="176" fontId="57" fillId="56" borderId="3" xfId="0" applyNumberFormat="1" applyFont="1" applyFill="1" applyBorder="1" applyAlignment="1">
      <alignment horizontal="center" vertical="center" wrapText="1"/>
    </xf>
    <xf numFmtId="0" fontId="56" fillId="56" borderId="0" xfId="0" applyFont="1" applyFill="1" applyBorder="1" applyAlignment="1">
      <alignment horizontal="left" vertical="center" wrapText="1"/>
    </xf>
    <xf numFmtId="0" fontId="56" fillId="57" borderId="0" xfId="0" applyFont="1" applyFill="1" applyBorder="1" applyAlignment="1">
      <alignment horizontal="left" vertical="center" wrapText="1"/>
    </xf>
    <xf numFmtId="3" fontId="56" fillId="57" borderId="0" xfId="0" applyNumberFormat="1" applyFont="1" applyFill="1" applyBorder="1" applyAlignment="1">
      <alignment horizontal="center" vertical="center" wrapText="1"/>
    </xf>
    <xf numFmtId="3" fontId="56" fillId="56" borderId="0" xfId="0" applyNumberFormat="1" applyFont="1" applyFill="1" applyBorder="1" applyAlignment="1">
      <alignment horizontal="center" vertical="center" wrapText="1"/>
    </xf>
    <xf numFmtId="175" fontId="56" fillId="56" borderId="0" xfId="0" applyNumberFormat="1" applyFont="1" applyFill="1" applyBorder="1" applyAlignment="1">
      <alignment horizontal="center" vertical="center" wrapText="1"/>
    </xf>
    <xf numFmtId="0" fontId="56" fillId="56" borderId="0" xfId="0" applyFont="1" applyFill="1" applyBorder="1" applyAlignment="1">
      <alignment horizontal="justify" vertical="center" wrapText="1" shrinkToFit="1"/>
    </xf>
    <xf numFmtId="0" fontId="54" fillId="56" borderId="0" xfId="0" applyFont="1" applyFill="1" applyBorder="1" applyAlignment="1">
      <alignment horizontal="left" vertical="center" wrapText="1" shrinkToFit="1"/>
    </xf>
    <xf numFmtId="0" fontId="54" fillId="57" borderId="0" xfId="0" applyFont="1" applyFill="1" applyBorder="1" applyAlignment="1">
      <alignment horizontal="left" vertical="center" wrapText="1" shrinkToFit="1"/>
    </xf>
    <xf numFmtId="0" fontId="54" fillId="56" borderId="0" xfId="0" applyFont="1" applyFill="1" applyAlignment="1">
      <alignment vertical="center"/>
    </xf>
    <xf numFmtId="0" fontId="59" fillId="56" borderId="0" xfId="0" applyNumberFormat="1" applyFont="1" applyFill="1" applyBorder="1" applyAlignment="1">
      <alignment horizontal="center" vertical="center"/>
    </xf>
    <xf numFmtId="49" fontId="54" fillId="57" borderId="0" xfId="0" applyNumberFormat="1" applyFont="1" applyFill="1" applyBorder="1" applyAlignment="1">
      <alignment horizontal="center" vertical="center" wrapText="1"/>
    </xf>
    <xf numFmtId="49" fontId="54" fillId="56" borderId="0" xfId="0" applyNumberFormat="1" applyFont="1" applyFill="1" applyBorder="1" applyAlignment="1">
      <alignment horizontal="left" vertical="center" wrapText="1"/>
    </xf>
    <xf numFmtId="49" fontId="54" fillId="57" borderId="0" xfId="0" applyNumberFormat="1" applyFont="1" applyFill="1" applyBorder="1" applyAlignment="1">
      <alignment horizontal="center" vertical="center" wrapText="1"/>
    </xf>
    <xf numFmtId="49" fontId="54" fillId="57" borderId="0" xfId="0" applyNumberFormat="1" applyFont="1" applyFill="1" applyBorder="1" applyAlignment="1">
      <alignment horizontal="left" vertical="center" wrapText="1"/>
    </xf>
    <xf numFmtId="49" fontId="54" fillId="56" borderId="0" xfId="0" applyNumberFormat="1" applyFont="1" applyFill="1" applyBorder="1" applyAlignment="1">
      <alignment horizontal="left" vertical="center" wrapText="1"/>
    </xf>
    <xf numFmtId="49" fontId="54" fillId="56" borderId="0" xfId="0" applyNumberFormat="1" applyFont="1" applyFill="1" applyBorder="1" applyAlignment="1">
      <alignment horizontal="right" vertical="center" wrapText="1"/>
    </xf>
    <xf numFmtId="0" fontId="60" fillId="56" borderId="0" xfId="0" applyFont="1" applyFill="1" applyBorder="1" applyAlignment="1">
      <alignment vertical="center"/>
    </xf>
    <xf numFmtId="0" fontId="61" fillId="56" borderId="0" xfId="0" applyFont="1" applyFill="1" applyAlignment="1">
      <alignment vertical="center"/>
    </xf>
    <xf numFmtId="0" fontId="61" fillId="57" borderId="0" xfId="0" applyFont="1" applyFill="1" applyAlignment="1">
      <alignment horizontal="center" vertical="center"/>
    </xf>
    <xf numFmtId="0" fontId="61" fillId="57" borderId="0" xfId="0" applyFont="1" applyFill="1" applyAlignment="1">
      <alignment vertical="center"/>
    </xf>
    <xf numFmtId="0" fontId="61" fillId="56" borderId="3" xfId="0" applyFont="1" applyFill="1" applyBorder="1" applyAlignment="1">
      <alignment horizontal="center" vertical="center" wrapText="1"/>
    </xf>
    <xf numFmtId="0" fontId="62" fillId="56" borderId="3" xfId="0" applyFont="1" applyFill="1" applyBorder="1" applyAlignment="1">
      <alignment horizontal="center" vertical="center" wrapText="1"/>
    </xf>
    <xf numFmtId="0" fontId="62" fillId="57" borderId="3" xfId="0" applyFont="1" applyFill="1" applyBorder="1" applyAlignment="1">
      <alignment horizontal="center" vertical="center" wrapText="1"/>
    </xf>
    <xf numFmtId="0" fontId="62" fillId="56" borderId="3" xfId="0" applyFont="1" applyFill="1" applyBorder="1" applyAlignment="1">
      <alignment horizontal="center" vertical="center" wrapText="1"/>
    </xf>
    <xf numFmtId="0" fontId="61" fillId="56" borderId="3" xfId="0" applyFont="1" applyFill="1" applyBorder="1" applyAlignment="1">
      <alignment horizontal="left" vertical="center" wrapText="1"/>
    </xf>
    <xf numFmtId="0" fontId="61" fillId="57" borderId="3" xfId="0" applyFont="1" applyFill="1" applyBorder="1" applyAlignment="1">
      <alignment horizontal="center" vertical="center" wrapText="1"/>
    </xf>
    <xf numFmtId="0" fontId="61" fillId="56" borderId="3" xfId="0" applyFont="1" applyFill="1" applyBorder="1" applyAlignment="1">
      <alignment horizontal="center" vertical="center"/>
    </xf>
    <xf numFmtId="0" fontId="62" fillId="56" borderId="3" xfId="0" applyFont="1" applyFill="1" applyBorder="1" applyAlignment="1">
      <alignment horizontal="left" vertical="center" wrapText="1"/>
    </xf>
    <xf numFmtId="4" fontId="62" fillId="58" borderId="3" xfId="0" applyNumberFormat="1" applyFont="1" applyFill="1" applyBorder="1" applyAlignment="1">
      <alignment horizontal="center" vertical="center" wrapText="1"/>
    </xf>
    <xf numFmtId="0" fontId="62" fillId="58" borderId="3" xfId="0" applyNumberFormat="1" applyFont="1" applyFill="1" applyBorder="1" applyAlignment="1">
      <alignment horizontal="center" vertical="center" wrapText="1"/>
    </xf>
    <xf numFmtId="0" fontId="62" fillId="58" borderId="3" xfId="0" applyFont="1" applyFill="1" applyBorder="1" applyAlignment="1">
      <alignment horizontal="center" vertical="center"/>
    </xf>
    <xf numFmtId="4" fontId="62" fillId="56" borderId="3" xfId="0" applyNumberFormat="1" applyFont="1" applyFill="1" applyBorder="1" applyAlignment="1">
      <alignment horizontal="center" vertical="center" wrapText="1"/>
    </xf>
    <xf numFmtId="4" fontId="62" fillId="56" borderId="3" xfId="0" applyNumberFormat="1" applyFont="1" applyFill="1" applyBorder="1" applyAlignment="1">
      <alignment horizontal="center" vertical="center"/>
    </xf>
    <xf numFmtId="0" fontId="62" fillId="56" borderId="3" xfId="0" applyFont="1" applyFill="1" applyBorder="1" applyAlignment="1">
      <alignment horizontal="center" vertical="center"/>
    </xf>
    <xf numFmtId="1" fontId="62" fillId="56" borderId="3" xfId="0" applyNumberFormat="1" applyFont="1" applyFill="1" applyBorder="1" applyAlignment="1">
      <alignment horizontal="center" vertical="center"/>
    </xf>
    <xf numFmtId="2" fontId="62" fillId="56" borderId="3" xfId="0" applyNumberFormat="1" applyFont="1" applyFill="1" applyBorder="1" applyAlignment="1">
      <alignment horizontal="center" vertical="center"/>
    </xf>
    <xf numFmtId="3" fontId="62" fillId="58" borderId="3" xfId="0" applyNumberFormat="1" applyFont="1" applyFill="1" applyBorder="1" applyAlignment="1">
      <alignment horizontal="center" vertical="center" wrapText="1"/>
    </xf>
    <xf numFmtId="0" fontId="63" fillId="56" borderId="3" xfId="0" applyFont="1" applyFill="1" applyBorder="1" applyAlignment="1">
      <alignment horizontal="left" vertical="center"/>
    </xf>
    <xf numFmtId="4" fontId="63" fillId="58" borderId="3" xfId="0" applyNumberFormat="1" applyFont="1" applyFill="1" applyBorder="1" applyAlignment="1">
      <alignment horizontal="center" vertical="center" wrapText="1"/>
    </xf>
    <xf numFmtId="4" fontId="63" fillId="56" borderId="3" xfId="0" applyNumberFormat="1" applyFont="1" applyFill="1" applyBorder="1" applyAlignment="1">
      <alignment horizontal="center" vertical="center" wrapText="1"/>
    </xf>
    <xf numFmtId="0" fontId="61" fillId="56" borderId="0" xfId="0" applyFont="1" applyFill="1" applyBorder="1" applyAlignment="1">
      <alignment horizontal="right" vertical="center"/>
    </xf>
    <xf numFmtId="1" fontId="61" fillId="57" borderId="0" xfId="0" applyNumberFormat="1" applyFont="1" applyFill="1" applyBorder="1" applyAlignment="1">
      <alignment horizontal="center" vertical="center"/>
    </xf>
    <xf numFmtId="0" fontId="60" fillId="57" borderId="0" xfId="0" applyFont="1" applyFill="1" applyBorder="1" applyAlignment="1">
      <alignment horizontal="center" vertical="center"/>
    </xf>
    <xf numFmtId="0" fontId="60" fillId="56" borderId="0" xfId="0" applyFont="1" applyFill="1" applyBorder="1" applyAlignment="1">
      <alignment horizontal="center" vertical="center"/>
    </xf>
    <xf numFmtId="0" fontId="60" fillId="56" borderId="0" xfId="0" applyFont="1" applyFill="1" applyBorder="1" applyAlignment="1">
      <alignment vertical="center"/>
    </xf>
    <xf numFmtId="0" fontId="63" fillId="56" borderId="0" xfId="0" applyFont="1" applyFill="1" applyBorder="1" applyAlignment="1">
      <alignment vertical="center"/>
    </xf>
    <xf numFmtId="0" fontId="62" fillId="57" borderId="3" xfId="0" applyFont="1" applyFill="1" applyBorder="1" applyAlignment="1">
      <alignment horizontal="center" vertical="center" wrapText="1"/>
    </xf>
    <xf numFmtId="0" fontId="62" fillId="57" borderId="3" xfId="0" applyFont="1" applyFill="1" applyBorder="1" applyAlignment="1">
      <alignment horizontal="center" vertical="center"/>
    </xf>
    <xf numFmtId="0" fontId="62" fillId="56" borderId="3" xfId="0" applyFont="1" applyFill="1" applyBorder="1" applyAlignment="1">
      <alignment horizontal="center" vertical="center"/>
    </xf>
    <xf numFmtId="49" fontId="62" fillId="56" borderId="3" xfId="0" applyNumberFormat="1" applyFont="1" applyFill="1" applyBorder="1" applyAlignment="1">
      <alignment horizontal="left" vertical="center" wrapText="1"/>
    </xf>
    <xf numFmtId="49" fontId="62" fillId="57" borderId="3" xfId="0" applyNumberFormat="1" applyFont="1" applyFill="1" applyBorder="1" applyAlignment="1">
      <alignment horizontal="left" vertical="center" wrapText="1"/>
    </xf>
    <xf numFmtId="3" fontId="62" fillId="57" borderId="3" xfId="0" applyNumberFormat="1" applyFont="1" applyFill="1" applyBorder="1" applyAlignment="1">
      <alignment horizontal="center" vertical="center" wrapText="1"/>
    </xf>
    <xf numFmtId="175" fontId="62" fillId="57" borderId="3" xfId="0" applyNumberFormat="1" applyFont="1" applyFill="1" applyBorder="1" applyAlignment="1">
      <alignment horizontal="center" vertical="center" wrapText="1"/>
    </xf>
    <xf numFmtId="0" fontId="62" fillId="56" borderId="3" xfId="0" applyNumberFormat="1" applyFont="1" applyFill="1" applyBorder="1" applyAlignment="1">
      <alignment horizontal="center" vertical="center" wrapText="1"/>
    </xf>
    <xf numFmtId="3" fontId="62" fillId="56" borderId="3" xfId="0" applyNumberFormat="1" applyFont="1" applyFill="1" applyBorder="1" applyAlignment="1">
      <alignment horizontal="center" vertical="center" wrapText="1"/>
    </xf>
    <xf numFmtId="49" fontId="62" fillId="57" borderId="3" xfId="0" applyNumberFormat="1" applyFont="1" applyFill="1" applyBorder="1" applyAlignment="1">
      <alignment horizontal="center" vertical="center" wrapText="1"/>
    </xf>
    <xf numFmtId="0" fontId="62" fillId="56" borderId="3" xfId="0" applyFont="1" applyFill="1" applyBorder="1" applyAlignment="1">
      <alignment horizontal="left" vertical="center"/>
    </xf>
    <xf numFmtId="0" fontId="63" fillId="56" borderId="0" xfId="0" applyFont="1" applyFill="1" applyBorder="1" applyAlignment="1">
      <alignment horizontal="center" vertical="center"/>
    </xf>
    <xf numFmtId="0" fontId="62" fillId="57" borderId="0" xfId="0" applyFont="1" applyFill="1" applyBorder="1" applyAlignment="1">
      <alignment horizontal="center" vertical="center"/>
    </xf>
    <xf numFmtId="0" fontId="62" fillId="56" borderId="0" xfId="0" applyFont="1" applyFill="1" applyBorder="1" applyAlignment="1">
      <alignment horizontal="center" vertical="center"/>
    </xf>
    <xf numFmtId="0" fontId="62" fillId="56" borderId="0" xfId="0" applyFont="1" applyFill="1" applyBorder="1" applyAlignment="1">
      <alignment vertical="center"/>
    </xf>
    <xf numFmtId="0" fontId="55" fillId="57" borderId="0" xfId="0" applyFont="1" applyFill="1" applyAlignment="1">
      <alignment horizontal="center" vertical="center"/>
    </xf>
    <xf numFmtId="0" fontId="54" fillId="57" borderId="0" xfId="0" applyFont="1" applyFill="1" applyAlignment="1">
      <alignment vertical="center"/>
    </xf>
  </cellXfs>
  <cellStyles count="398">
    <cellStyle name="Normal" xfId="0"/>
    <cellStyle name="_Fakt_2" xfId="15"/>
    <cellStyle name="_rozhufrovka 2009" xfId="16"/>
    <cellStyle name="_АТиСТ 5а МТР липень 2008" xfId="17"/>
    <cellStyle name="_ПРГК сводний_" xfId="18"/>
    <cellStyle name="_УТГ" xfId="19"/>
    <cellStyle name="_Феодосия 5а МТР липень 2008" xfId="20"/>
    <cellStyle name="_ХТГ довідка." xfId="21"/>
    <cellStyle name="_Шебелинка 5а МТР липень 2008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20% — акцент1" xfId="29"/>
    <cellStyle name="20% - Акцент1 2" xfId="30"/>
    <cellStyle name="20% - Акцент1 3" xfId="31"/>
    <cellStyle name="20% — акцент2" xfId="32"/>
    <cellStyle name="20% - Акцент2 2" xfId="33"/>
    <cellStyle name="20% - Акцент2 3" xfId="34"/>
    <cellStyle name="20% — акцент3" xfId="35"/>
    <cellStyle name="20% - Акцент3 2" xfId="36"/>
    <cellStyle name="20% - Акцент3 3" xfId="37"/>
    <cellStyle name="20% — акцент4" xfId="38"/>
    <cellStyle name="20% - Акцент4 2" xfId="39"/>
    <cellStyle name="20% - Акцент4 3" xfId="40"/>
    <cellStyle name="20% — акцент5" xfId="41"/>
    <cellStyle name="20% - Акцент5 2" xfId="42"/>
    <cellStyle name="20% - Акцент5 3" xfId="43"/>
    <cellStyle name="20% — акцент6" xfId="44"/>
    <cellStyle name="20% - Акцент6 2" xfId="45"/>
    <cellStyle name="20% - Акцент6 3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— акцент1" xfId="53"/>
    <cellStyle name="40% - Акцент1 2" xfId="54"/>
    <cellStyle name="40% - Акцент1 3" xfId="55"/>
    <cellStyle name="40% — акцент2" xfId="56"/>
    <cellStyle name="40% - Акцент2 2" xfId="57"/>
    <cellStyle name="40% - Акцент2 3" xfId="58"/>
    <cellStyle name="40% — акцент3" xfId="59"/>
    <cellStyle name="40% - Акцент3 2" xfId="60"/>
    <cellStyle name="40% - Акцент3 3" xfId="61"/>
    <cellStyle name="40% — акцент4" xfId="62"/>
    <cellStyle name="40% - Акцент4 2" xfId="63"/>
    <cellStyle name="40% - Акцент4 3" xfId="64"/>
    <cellStyle name="40% — акцент5" xfId="65"/>
    <cellStyle name="40% - Акцент5 2" xfId="66"/>
    <cellStyle name="40% - Акцент5 3" xfId="67"/>
    <cellStyle name="40% — акцент6" xfId="68"/>
    <cellStyle name="40% - Акцент6 2" xfId="69"/>
    <cellStyle name="40% - Акцент6 3" xfId="70"/>
    <cellStyle name="60% - Accent1" xfId="71"/>
    <cellStyle name="60% - Accent2" xfId="72"/>
    <cellStyle name="60% - Accent3" xfId="73"/>
    <cellStyle name="60% - Accent4" xfId="74"/>
    <cellStyle name="60% - Accent5" xfId="75"/>
    <cellStyle name="60% - Accent6" xfId="76"/>
    <cellStyle name="60% — акцент1" xfId="77"/>
    <cellStyle name="60% - Акцент1 2" xfId="78"/>
    <cellStyle name="60% - Акцент1 3" xfId="79"/>
    <cellStyle name="60% — акцент2" xfId="80"/>
    <cellStyle name="60% - Акцент2 2" xfId="81"/>
    <cellStyle name="60% - Акцент2 3" xfId="82"/>
    <cellStyle name="60% — акцент3" xfId="83"/>
    <cellStyle name="60% - Акцент3 2" xfId="84"/>
    <cellStyle name="60% - Акцент3 3" xfId="85"/>
    <cellStyle name="60% — акцент4" xfId="86"/>
    <cellStyle name="60% - Акцент4 2" xfId="87"/>
    <cellStyle name="60% - Акцент4 3" xfId="88"/>
    <cellStyle name="60% — акцент5" xfId="89"/>
    <cellStyle name="60% - Акцент5 2" xfId="90"/>
    <cellStyle name="60% - Акцент5 3" xfId="91"/>
    <cellStyle name="60% — акцент6" xfId="92"/>
    <cellStyle name="60% - Акцент6 2" xfId="93"/>
    <cellStyle name="60% - Акцент6 3" xfId="94"/>
    <cellStyle name="Accent1" xfId="95"/>
    <cellStyle name="Accent2" xfId="96"/>
    <cellStyle name="Accent3" xfId="97"/>
    <cellStyle name="Accent4" xfId="98"/>
    <cellStyle name="Accent5" xfId="99"/>
    <cellStyle name="Accent6" xfId="100"/>
    <cellStyle name="Bad" xfId="101"/>
    <cellStyle name="Calculation" xfId="102"/>
    <cellStyle name="Check Cell" xfId="103"/>
    <cellStyle name="Column-Header" xfId="104"/>
    <cellStyle name="Column-Header 2" xfId="105"/>
    <cellStyle name="Column-Header 3" xfId="106"/>
    <cellStyle name="Column-Header 4" xfId="107"/>
    <cellStyle name="Column-Header 5" xfId="108"/>
    <cellStyle name="Column-Header 6" xfId="109"/>
    <cellStyle name="Column-Header 7" xfId="110"/>
    <cellStyle name="Column-Header 7 2" xfId="111"/>
    <cellStyle name="Column-Header 8" xfId="112"/>
    <cellStyle name="Column-Header 8 2" xfId="113"/>
    <cellStyle name="Column-Header 9" xfId="114"/>
    <cellStyle name="Column-Header 9 2" xfId="115"/>
    <cellStyle name="Column-Header_Zvit rux-koshtiv 2010 Департамент " xfId="116"/>
    <cellStyle name="Comma_2005_03_15-Финансовый_БГ" xfId="117"/>
    <cellStyle name="Define-Column" xfId="118"/>
    <cellStyle name="Define-Column 10" xfId="119"/>
    <cellStyle name="Define-Column 2" xfId="120"/>
    <cellStyle name="Define-Column 3" xfId="121"/>
    <cellStyle name="Define-Column 4" xfId="122"/>
    <cellStyle name="Define-Column 5" xfId="123"/>
    <cellStyle name="Define-Column 6" xfId="124"/>
    <cellStyle name="Define-Column 7" xfId="125"/>
    <cellStyle name="Define-Column 7 2" xfId="126"/>
    <cellStyle name="Define-Column 7 3" xfId="127"/>
    <cellStyle name="Define-Column 8" xfId="128"/>
    <cellStyle name="Define-Column 8 2" xfId="129"/>
    <cellStyle name="Define-Column 8 3" xfId="130"/>
    <cellStyle name="Define-Column 9" xfId="131"/>
    <cellStyle name="Define-Column 9 2" xfId="132"/>
    <cellStyle name="Define-Column 9 3" xfId="133"/>
    <cellStyle name="Define-Column_Zvit rux-koshtiv 2010 Департамент " xfId="134"/>
    <cellStyle name="Explanatory Text" xfId="135"/>
    <cellStyle name="FS10" xfId="136"/>
    <cellStyle name="Good" xfId="137"/>
    <cellStyle name="Heading 1" xfId="138"/>
    <cellStyle name="Heading 2" xfId="139"/>
    <cellStyle name="Heading 3" xfId="140"/>
    <cellStyle name="Heading 4" xfId="141"/>
    <cellStyle name="Hyperlink 2" xfId="142"/>
    <cellStyle name="Input" xfId="143"/>
    <cellStyle name="Level0" xfId="144"/>
    <cellStyle name="Level0 10" xfId="145"/>
    <cellStyle name="Level0 2" xfId="146"/>
    <cellStyle name="Level0 2 2" xfId="147"/>
    <cellStyle name="Level0 3" xfId="148"/>
    <cellStyle name="Level0 3 2" xfId="149"/>
    <cellStyle name="Level0 4" xfId="150"/>
    <cellStyle name="Level0 4 2" xfId="151"/>
    <cellStyle name="Level0 5" xfId="152"/>
    <cellStyle name="Level0 6" xfId="153"/>
    <cellStyle name="Level0 7" xfId="154"/>
    <cellStyle name="Level0 7 2" xfId="155"/>
    <cellStyle name="Level0 7 3" xfId="156"/>
    <cellStyle name="Level0 8" xfId="157"/>
    <cellStyle name="Level0 8 2" xfId="158"/>
    <cellStyle name="Level0 8 3" xfId="159"/>
    <cellStyle name="Level0 9" xfId="160"/>
    <cellStyle name="Level0 9 2" xfId="161"/>
    <cellStyle name="Level0 9 3" xfId="162"/>
    <cellStyle name="Level0_Zvit rux-koshtiv 2010 Департамент " xfId="163"/>
    <cellStyle name="Level1" xfId="164"/>
    <cellStyle name="Level1 2" xfId="165"/>
    <cellStyle name="Level1-Numbers" xfId="166"/>
    <cellStyle name="Level1-Numbers 2" xfId="167"/>
    <cellStyle name="Level1-Numbers-Hide" xfId="168"/>
    <cellStyle name="Level2" xfId="169"/>
    <cellStyle name="Level2 2" xfId="170"/>
    <cellStyle name="Level2-Hide" xfId="171"/>
    <cellStyle name="Level2-Hide 2" xfId="172"/>
    <cellStyle name="Level2-Numbers" xfId="173"/>
    <cellStyle name="Level2-Numbers 2" xfId="174"/>
    <cellStyle name="Level2-Numbers-Hide" xfId="175"/>
    <cellStyle name="Level3" xfId="176"/>
    <cellStyle name="Level3 2" xfId="177"/>
    <cellStyle name="Level3 3" xfId="178"/>
    <cellStyle name="Level3_План департамент_2010_1207" xfId="179"/>
    <cellStyle name="Level3-Hide" xfId="180"/>
    <cellStyle name="Level3-Hide 2" xfId="181"/>
    <cellStyle name="Level3-Numbers" xfId="182"/>
    <cellStyle name="Level3-Numbers 2" xfId="183"/>
    <cellStyle name="Level3-Numbers 3" xfId="184"/>
    <cellStyle name="Level3-Numbers_План департамент_2010_1207" xfId="185"/>
    <cellStyle name="Level3-Numbers-Hide" xfId="186"/>
    <cellStyle name="Level4" xfId="187"/>
    <cellStyle name="Level4 2" xfId="188"/>
    <cellStyle name="Level4-Hide" xfId="189"/>
    <cellStyle name="Level4-Hide 2" xfId="190"/>
    <cellStyle name="Level4-Numbers" xfId="191"/>
    <cellStyle name="Level4-Numbers 2" xfId="192"/>
    <cellStyle name="Level4-Numbers-Hide" xfId="193"/>
    <cellStyle name="Level5" xfId="194"/>
    <cellStyle name="Level5 2" xfId="195"/>
    <cellStyle name="Level5-Hide" xfId="196"/>
    <cellStyle name="Level5-Hide 2" xfId="197"/>
    <cellStyle name="Level5-Numbers" xfId="198"/>
    <cellStyle name="Level5-Numbers 2" xfId="199"/>
    <cellStyle name="Level5-Numbers-Hide" xfId="200"/>
    <cellStyle name="Level6" xfId="201"/>
    <cellStyle name="Level6 2" xfId="202"/>
    <cellStyle name="Level6-Hide" xfId="203"/>
    <cellStyle name="Level6-Hide 2" xfId="204"/>
    <cellStyle name="Level6-Numbers" xfId="205"/>
    <cellStyle name="Level6-Numbers 2" xfId="206"/>
    <cellStyle name="Level7" xfId="207"/>
    <cellStyle name="Level7-Hide" xfId="208"/>
    <cellStyle name="Level7-Numbers" xfId="209"/>
    <cellStyle name="Linked Cell" xfId="210"/>
    <cellStyle name="Neutral" xfId="211"/>
    <cellStyle name="Normal 2" xfId="212"/>
    <cellStyle name="Normal_2005_03_15-Финансовый_БГ" xfId="213"/>
    <cellStyle name="Note" xfId="214"/>
    <cellStyle name="Number-Cells" xfId="215"/>
    <cellStyle name="Number-Cells-Column2" xfId="216"/>
    <cellStyle name="Number-Cells-Column5" xfId="217"/>
    <cellStyle name="Output" xfId="218"/>
    <cellStyle name="Row-Header" xfId="219"/>
    <cellStyle name="Row-Header 2" xfId="220"/>
    <cellStyle name="Title" xfId="221"/>
    <cellStyle name="Total" xfId="222"/>
    <cellStyle name="Warning Text" xfId="223"/>
    <cellStyle name="Акцент1" xfId="224"/>
    <cellStyle name="Акцент1 2" xfId="225"/>
    <cellStyle name="Акцент1 3" xfId="226"/>
    <cellStyle name="Акцент2" xfId="227"/>
    <cellStyle name="Акцент2 2" xfId="228"/>
    <cellStyle name="Акцент2 3" xfId="229"/>
    <cellStyle name="Акцент3" xfId="230"/>
    <cellStyle name="Акцент3 2" xfId="231"/>
    <cellStyle name="Акцент3 3" xfId="232"/>
    <cellStyle name="Акцент4" xfId="233"/>
    <cellStyle name="Акцент4 2" xfId="234"/>
    <cellStyle name="Акцент4 3" xfId="235"/>
    <cellStyle name="Акцент5" xfId="236"/>
    <cellStyle name="Акцент5 2" xfId="237"/>
    <cellStyle name="Акцент5 3" xfId="238"/>
    <cellStyle name="Акцент6" xfId="239"/>
    <cellStyle name="Акцент6 2" xfId="240"/>
    <cellStyle name="Акцент6 3" xfId="241"/>
    <cellStyle name="Ввод " xfId="242"/>
    <cellStyle name="Ввод  2" xfId="243"/>
    <cellStyle name="Ввод  3" xfId="244"/>
    <cellStyle name="Вывод" xfId="245"/>
    <cellStyle name="Вывод 2" xfId="246"/>
    <cellStyle name="Вывод 3" xfId="247"/>
    <cellStyle name="Вычисление" xfId="248"/>
    <cellStyle name="Вычисление 2" xfId="249"/>
    <cellStyle name="Вычисление 3" xfId="250"/>
    <cellStyle name="Currency" xfId="251"/>
    <cellStyle name="Currency [0]" xfId="252"/>
    <cellStyle name="Денежный 2" xfId="253"/>
    <cellStyle name="Заголовок 1" xfId="254"/>
    <cellStyle name="Заголовок 1 2" xfId="255"/>
    <cellStyle name="Заголовок 1 3" xfId="256"/>
    <cellStyle name="Заголовок 2" xfId="257"/>
    <cellStyle name="Заголовок 2 2" xfId="258"/>
    <cellStyle name="Заголовок 2 3" xfId="259"/>
    <cellStyle name="Заголовок 3" xfId="260"/>
    <cellStyle name="Заголовок 3 2" xfId="261"/>
    <cellStyle name="Заголовок 3 3" xfId="262"/>
    <cellStyle name="Заголовок 4" xfId="263"/>
    <cellStyle name="Заголовок 4 2" xfId="264"/>
    <cellStyle name="Заголовок 4 3" xfId="265"/>
    <cellStyle name="Итог" xfId="266"/>
    <cellStyle name="Итог 2" xfId="267"/>
    <cellStyle name="Итог 3" xfId="268"/>
    <cellStyle name="Контрольная ячейка" xfId="269"/>
    <cellStyle name="Контрольная ячейка 2" xfId="270"/>
    <cellStyle name="Контрольная ячейка 3" xfId="271"/>
    <cellStyle name="Название" xfId="272"/>
    <cellStyle name="Название 2" xfId="273"/>
    <cellStyle name="Название 3" xfId="274"/>
    <cellStyle name="Нейтральный" xfId="275"/>
    <cellStyle name="Нейтральный 2" xfId="276"/>
    <cellStyle name="Нейтральный 3" xfId="277"/>
    <cellStyle name="Обычный 10" xfId="278"/>
    <cellStyle name="Обычный 11" xfId="279"/>
    <cellStyle name="Обычный 12" xfId="280"/>
    <cellStyle name="Обычный 13" xfId="281"/>
    <cellStyle name="Обычный 14" xfId="282"/>
    <cellStyle name="Обычный 15" xfId="283"/>
    <cellStyle name="Обычный 16" xfId="284"/>
    <cellStyle name="Обычный 17" xfId="285"/>
    <cellStyle name="Обычный 18" xfId="286"/>
    <cellStyle name="Обычный 2" xfId="287"/>
    <cellStyle name="Обычный 2 10" xfId="288"/>
    <cellStyle name="Обычный 2 11" xfId="289"/>
    <cellStyle name="Обычный 2 12" xfId="290"/>
    <cellStyle name="Обычный 2 13" xfId="291"/>
    <cellStyle name="Обычный 2 14" xfId="292"/>
    <cellStyle name="Обычный 2 15" xfId="293"/>
    <cellStyle name="Обычный 2 16" xfId="294"/>
    <cellStyle name="Обычный 2 2" xfId="295"/>
    <cellStyle name="Обычный 2 2 2" xfId="296"/>
    <cellStyle name="Обычный 2 2 3" xfId="297"/>
    <cellStyle name="Обычный 2 2_Расшифровка прочих" xfId="298"/>
    <cellStyle name="Обычный 2 3" xfId="299"/>
    <cellStyle name="Обычный 2 4" xfId="300"/>
    <cellStyle name="Обычный 2 5" xfId="301"/>
    <cellStyle name="Обычный 2 6" xfId="302"/>
    <cellStyle name="Обычный 2 7" xfId="303"/>
    <cellStyle name="Обычный 2 8" xfId="304"/>
    <cellStyle name="Обычный 2 9" xfId="305"/>
    <cellStyle name="Обычный 2_2604-2010" xfId="306"/>
    <cellStyle name="Обычный 3" xfId="307"/>
    <cellStyle name="Обычный 3 10" xfId="308"/>
    <cellStyle name="Обычный 3 11" xfId="309"/>
    <cellStyle name="Обычный 3 12" xfId="310"/>
    <cellStyle name="Обычный 3 13" xfId="311"/>
    <cellStyle name="Обычный 3 14" xfId="312"/>
    <cellStyle name="Обычный 3 2" xfId="313"/>
    <cellStyle name="Обычный 3 3" xfId="314"/>
    <cellStyle name="Обычный 3 4" xfId="315"/>
    <cellStyle name="Обычный 3 5" xfId="316"/>
    <cellStyle name="Обычный 3 6" xfId="317"/>
    <cellStyle name="Обычный 3 7" xfId="318"/>
    <cellStyle name="Обычный 3 8" xfId="319"/>
    <cellStyle name="Обычный 3 9" xfId="320"/>
    <cellStyle name="Обычный 3_Дефицит_7 млрд_0608_бс" xfId="321"/>
    <cellStyle name="Обычный 4" xfId="322"/>
    <cellStyle name="Обычный 5" xfId="323"/>
    <cellStyle name="Обычный 5 2" xfId="324"/>
    <cellStyle name="Обычный 6" xfId="325"/>
    <cellStyle name="Обычный 6 2" xfId="326"/>
    <cellStyle name="Обычный 6 3" xfId="327"/>
    <cellStyle name="Обычный 6 4" xfId="328"/>
    <cellStyle name="Обычный 6_Дефицит_7 млрд_0608_бс" xfId="329"/>
    <cellStyle name="Обычный 7" xfId="330"/>
    <cellStyle name="Обычный 7 2" xfId="331"/>
    <cellStyle name="Обычный 8" xfId="332"/>
    <cellStyle name="Обычный 9" xfId="333"/>
    <cellStyle name="Обычный 9 2" xfId="334"/>
    <cellStyle name="Плохой" xfId="335"/>
    <cellStyle name="Плохой 2" xfId="336"/>
    <cellStyle name="Плохой 3" xfId="337"/>
    <cellStyle name="Пояснение" xfId="338"/>
    <cellStyle name="Пояснение 2" xfId="339"/>
    <cellStyle name="Пояснение 3" xfId="340"/>
    <cellStyle name="Примечание" xfId="341"/>
    <cellStyle name="Примечание 2" xfId="342"/>
    <cellStyle name="Примечание 3" xfId="343"/>
    <cellStyle name="Percent" xfId="344"/>
    <cellStyle name="Процентный 2" xfId="345"/>
    <cellStyle name="Процентный 2 10" xfId="346"/>
    <cellStyle name="Процентный 2 11" xfId="347"/>
    <cellStyle name="Процентный 2 12" xfId="348"/>
    <cellStyle name="Процентный 2 13" xfId="349"/>
    <cellStyle name="Процентный 2 14" xfId="350"/>
    <cellStyle name="Процентный 2 15" xfId="351"/>
    <cellStyle name="Процентный 2 16" xfId="352"/>
    <cellStyle name="Процентный 2 2" xfId="353"/>
    <cellStyle name="Процентный 2 3" xfId="354"/>
    <cellStyle name="Процентный 2 4" xfId="355"/>
    <cellStyle name="Процентный 2 5" xfId="356"/>
    <cellStyle name="Процентный 2 6" xfId="357"/>
    <cellStyle name="Процентный 2 7" xfId="358"/>
    <cellStyle name="Процентный 2 8" xfId="359"/>
    <cellStyle name="Процентный 2 9" xfId="360"/>
    <cellStyle name="Процентный 3" xfId="361"/>
    <cellStyle name="Процентный 4" xfId="362"/>
    <cellStyle name="Процентный 4 2" xfId="363"/>
    <cellStyle name="Связанная ячейка" xfId="364"/>
    <cellStyle name="Связанная ячейка 2" xfId="365"/>
    <cellStyle name="Связанная ячейка 3" xfId="366"/>
    <cellStyle name="Стиль 1" xfId="367"/>
    <cellStyle name="Стиль 1 2" xfId="368"/>
    <cellStyle name="Стиль 1 3" xfId="369"/>
    <cellStyle name="Стиль 1 4" xfId="370"/>
    <cellStyle name="Стиль 1 5" xfId="371"/>
    <cellStyle name="Стиль 1 6" xfId="372"/>
    <cellStyle name="Стиль 1 7" xfId="373"/>
    <cellStyle name="Текст предупреждения" xfId="374"/>
    <cellStyle name="Текст предупреждения 2" xfId="375"/>
    <cellStyle name="Текст предупреждения 3" xfId="376"/>
    <cellStyle name="Тысячи [0]_1.62" xfId="377"/>
    <cellStyle name="Тысячи_1.62" xfId="378"/>
    <cellStyle name="Comma" xfId="379"/>
    <cellStyle name="Comma [0]" xfId="380"/>
    <cellStyle name="Финансовый 2" xfId="381"/>
    <cellStyle name="Финансовый 2 10" xfId="382"/>
    <cellStyle name="Финансовый 2 11" xfId="383"/>
    <cellStyle name="Финансовый 2 12" xfId="384"/>
    <cellStyle name="Финансовый 2 13" xfId="385"/>
    <cellStyle name="Финансовый 2 14" xfId="386"/>
    <cellStyle name="Финансовый 2 15" xfId="387"/>
    <cellStyle name="Финансовый 2 16" xfId="388"/>
    <cellStyle name="Финансовый 2 17" xfId="389"/>
    <cellStyle name="Финансовый 2 2" xfId="390"/>
    <cellStyle name="Финансовый 2 3" xfId="391"/>
    <cellStyle name="Финансовый 2 4" xfId="392"/>
    <cellStyle name="Финансовый 2 5" xfId="393"/>
    <cellStyle name="Финансовый 2 6" xfId="394"/>
    <cellStyle name="Финансовый 2 7" xfId="395"/>
    <cellStyle name="Финансовый 2 8" xfId="396"/>
    <cellStyle name="Финансовый 2 9" xfId="397"/>
    <cellStyle name="Финансовый 3" xfId="398"/>
    <cellStyle name="Финансовый 3 2" xfId="399"/>
    <cellStyle name="Финансовый 4" xfId="400"/>
    <cellStyle name="Финансовый 4 2" xfId="401"/>
    <cellStyle name="Финансовый 4 3" xfId="402"/>
    <cellStyle name="Финансовый 5" xfId="403"/>
    <cellStyle name="Финансовый 6" xfId="404"/>
    <cellStyle name="Финансовый 7" xfId="405"/>
    <cellStyle name="Хороший" xfId="406"/>
    <cellStyle name="Хороший 2" xfId="407"/>
    <cellStyle name="Хороший 3" xfId="408"/>
    <cellStyle name="числовой" xfId="409"/>
    <cellStyle name="Ю" xfId="410"/>
    <cellStyle name="Ю-FreeSet_10" xfId="4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WORK/S2/VICTOR/%D0%92%D0%92%D0%9F/PIB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%D0%9C%D0%BE%D0%B8%20%D0%B4%D0%BE%D0%BA%D1%83%D0%BC%D0%B5%D0%BD%D1%82%D1%8B/Sergey/%D0%9F%D1%80%D0%BE%D0%B3%D0%BD%D0%BE%D0%B7/%D0%A0%D0%B0%D0%B1%D0%BE%D1%87%D0%B8%D0%B5%20%D1%82%D0%B0%D0%B1%D0%BB%D0%B8%D1%86%D1%8B/new/zvedena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riadna\Sum_po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Plan\Exchange\_________________________Plan_ZP\!_&#1055;&#1077;&#1095;&#1072;&#1090;&#1100;\&#1052;&#1058;&#1056;%20&#1074;&#1089;&#1077;%20-%205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OCUME~1\VOYTOV~1\LOCALS~1\Temp\Rar$DI00.867\Planning%20System%20Project\consolidation%20hq%20formatted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SUDNIKOVA\Local%20Settings\Temporary%20Internet%20Files\Content.IE5\C5MFSXEF\Subv2006\Rich%20Roz%202006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\File1\aaaa\2007%20finplan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OCUME~1\VOYTOV~1\LOCALS~1\Temp\Rar$DI00.867\Planning%20System%20Project\consolidation%20hq%20formatted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ept\FinPlan-Economy\Planning%20System%20Project\consolidation%20hq%20formatted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likhachov\Local%20Settings\Temporary%20Internet%20Files\Content.IE5\RY4RBH0P\2006_REALIZ_&#1058;&#1045;(&#1083;&#1102;&#1090;&#1080;&#1081;20%25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FinPlan-Economy\Planning%20System%20Project\consolidation%20hq%20formatt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FinPlan-Economy\Planning%20System%20Project\consolidation%20hq%20formatte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"/>
      <sheetName val="п"/>
      <sheetName val="п"/>
      <sheetName val="з"/>
      <sheetName val="з"/>
      <sheetName val="з"/>
      <sheetName val="з"/>
      <sheetName val="з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8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2463.542</v>
          </cell>
          <cell r="D6">
            <v>5004.675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5585.955</v>
          </cell>
          <cell r="D7">
            <v>5130.448</v>
          </cell>
          <cell r="E7">
            <v>5614.534</v>
          </cell>
          <cell r="F7">
            <v>7821.4</v>
          </cell>
          <cell r="G7">
            <v>4676.6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4547.163</v>
          </cell>
          <cell r="E8">
            <v>4267.841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</v>
          </cell>
          <cell r="D9">
            <v>20991.352</v>
          </cell>
          <cell r="E9">
            <v>16903.655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</v>
          </cell>
          <cell r="D10">
            <v>19530.755</v>
          </cell>
          <cell r="E10">
            <v>19355.436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</v>
          </cell>
          <cell r="D11">
            <v>6561.001</v>
          </cell>
          <cell r="E11">
            <v>5316.215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1513.965</v>
          </cell>
          <cell r="D12">
            <v>1806.577</v>
          </cell>
          <cell r="E12">
            <v>4712.244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3867.207</v>
          </cell>
          <cell r="D13">
            <v>7903.709</v>
          </cell>
          <cell r="E13">
            <v>7399.416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5867.231</v>
          </cell>
          <cell r="E14">
            <v>6297.893</v>
          </cell>
          <cell r="F14">
            <v>9563.7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16146.353</v>
          </cell>
          <cell r="E15">
            <v>13833.256</v>
          </cell>
          <cell r="F15">
            <v>18290.4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1582.552</v>
          </cell>
          <cell r="D19">
            <v>4228.623</v>
          </cell>
          <cell r="E19">
            <v>4112.819</v>
          </cell>
          <cell r="F19">
            <v>5079.6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</v>
          </cell>
          <cell r="D20">
            <v>8569.597</v>
          </cell>
          <cell r="E20">
            <v>7127.825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5666.114</v>
          </cell>
          <cell r="D21">
            <v>6422.432</v>
          </cell>
          <cell r="E21">
            <v>7489.754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</v>
          </cell>
          <cell r="D23">
            <v>3622.993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</v>
          </cell>
          <cell r="D24">
            <v>4896.856</v>
          </cell>
          <cell r="E24">
            <v>5147.265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</v>
          </cell>
          <cell r="D25">
            <v>11698.075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2200.968</v>
          </cell>
          <cell r="D26">
            <v>3252.539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</v>
          </cell>
          <cell r="D28">
            <v>6217.337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2010.783</v>
          </cell>
          <cell r="E29">
            <v>1999.803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4501.034</v>
          </cell>
          <cell r="D30">
            <v>5828.546</v>
          </cell>
          <cell r="E30">
            <v>5312.768</v>
          </cell>
          <cell r="F30">
            <v>8541</v>
          </cell>
          <cell r="G30">
            <v>4831.6</v>
          </cell>
        </row>
        <row r="31">
          <cell r="A31">
            <v>26000000000</v>
          </cell>
          <cell r="B31" t="str">
            <v>м.Київ</v>
          </cell>
          <cell r="C31">
            <v>4478.429</v>
          </cell>
          <cell r="D31">
            <v>7686.248</v>
          </cell>
          <cell r="E31">
            <v>8581.608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</v>
          </cell>
          <cell r="D32">
            <v>1870.887</v>
          </cell>
          <cell r="E32">
            <v>1073.652</v>
          </cell>
          <cell r="F32">
            <v>1527.613</v>
          </cell>
          <cell r="G32">
            <v>1254.8</v>
          </cell>
        </row>
        <row r="33">
          <cell r="B33" t="str">
            <v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1">
        <row r="2">
          <cell r="F2" t="str">
            <v>Компания "Мама"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1">
        <row r="6">
          <cell r="E6" t="str">
            <v>31 декабря 2005 года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1">
        <row r="2">
          <cell r="G2">
            <v>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1">
        <row r="2">
          <cell r="G2">
            <v>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O76"/>
  <sheetViews>
    <sheetView tabSelected="1" view="pageBreakPreview" zoomScale="75" zoomScaleNormal="75" zoomScaleSheetLayoutView="75" zoomScalePageLayoutView="0" workbookViewId="0" topLeftCell="A37">
      <selection activeCell="K45" sqref="K45"/>
    </sheetView>
  </sheetViews>
  <sheetFormatPr defaultColWidth="9.00390625" defaultRowHeight="12.75" outlineLevelRow="1"/>
  <cols>
    <col min="1" max="1" width="44.875" style="43" customWidth="1"/>
    <col min="2" max="2" width="13.625" style="96" customWidth="1"/>
    <col min="3" max="3" width="18.625" style="97" customWidth="1"/>
    <col min="4" max="4" width="16.125" style="97" customWidth="1"/>
    <col min="5" max="5" width="15.375" style="97" customWidth="1"/>
    <col min="6" max="6" width="16.625" style="97" customWidth="1"/>
    <col min="7" max="7" width="15.25390625" style="97" customWidth="1"/>
    <col min="8" max="8" width="16.625" style="43" customWidth="1"/>
    <col min="9" max="9" width="16.125" style="43" customWidth="1"/>
    <col min="10" max="10" width="16.375" style="43" customWidth="1"/>
    <col min="11" max="11" width="16.625" style="43" customWidth="1"/>
    <col min="12" max="12" width="16.875" style="43" customWidth="1"/>
    <col min="13" max="15" width="16.75390625" style="43" customWidth="1"/>
    <col min="16" max="16384" width="9.125" style="1" customWidth="1"/>
  </cols>
  <sheetData>
    <row r="1" spans="1:15" ht="18.75" customHeight="1" hidden="1" outlineLevel="1">
      <c r="A1" s="6"/>
      <c r="B1" s="7"/>
      <c r="C1" s="8"/>
      <c r="D1" s="8"/>
      <c r="E1" s="8"/>
      <c r="F1" s="8"/>
      <c r="G1" s="8"/>
      <c r="H1" s="6"/>
      <c r="I1" s="6"/>
      <c r="J1" s="6"/>
      <c r="K1" s="6"/>
      <c r="L1" s="6"/>
      <c r="M1" s="6"/>
      <c r="N1" s="9" t="s">
        <v>0</v>
      </c>
      <c r="O1" s="9"/>
    </row>
    <row r="2" spans="1:15" ht="23.25" customHeight="1" hidden="1" outlineLevel="1">
      <c r="A2" s="6"/>
      <c r="B2" s="7"/>
      <c r="C2" s="8"/>
      <c r="D2" s="8"/>
      <c r="E2" s="8"/>
      <c r="F2" s="8"/>
      <c r="G2" s="8"/>
      <c r="H2" s="6"/>
      <c r="I2" s="6"/>
      <c r="J2" s="6"/>
      <c r="K2" s="6"/>
      <c r="L2" s="6"/>
      <c r="M2" s="6"/>
      <c r="N2" s="9" t="s">
        <v>1</v>
      </c>
      <c r="O2" s="9"/>
    </row>
    <row r="3" spans="1:15" ht="18.75" customHeight="1" collapsed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22.5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23.25">
      <c r="A5" s="11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s="2" customFormat="1" ht="15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4.75" customHeight="1">
      <c r="A7" s="13" t="s">
        <v>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9" customHeight="1">
      <c r="A8" s="14"/>
      <c r="B8" s="15"/>
      <c r="C8" s="15"/>
      <c r="D8" s="15"/>
      <c r="E8" s="15"/>
      <c r="F8" s="15"/>
      <c r="G8" s="15"/>
      <c r="H8" s="14"/>
      <c r="I8" s="14"/>
      <c r="J8" s="14"/>
      <c r="K8" s="14"/>
      <c r="L8" s="14"/>
      <c r="M8" s="14"/>
      <c r="N8" s="14"/>
      <c r="O8" s="14"/>
    </row>
    <row r="9" spans="1:15" ht="26.25" customHeight="1">
      <c r="A9" s="16" t="s">
        <v>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2.75" customHeight="1">
      <c r="A10" s="6"/>
      <c r="B10" s="8"/>
      <c r="C10" s="8"/>
      <c r="D10" s="8"/>
      <c r="E10" s="8"/>
      <c r="F10" s="8"/>
      <c r="G10" s="8"/>
      <c r="H10" s="6"/>
      <c r="I10" s="6"/>
      <c r="J10" s="6"/>
      <c r="K10" s="6"/>
      <c r="L10" s="6"/>
      <c r="M10" s="6"/>
      <c r="N10" s="6"/>
      <c r="O10" s="6"/>
    </row>
    <row r="11" spans="1:15" s="3" customFormat="1" ht="40.5" customHeight="1">
      <c r="A11" s="17" t="s">
        <v>8</v>
      </c>
      <c r="B11" s="18" t="s">
        <v>9</v>
      </c>
      <c r="C11" s="18"/>
      <c r="D11" s="18" t="s">
        <v>10</v>
      </c>
      <c r="E11" s="18"/>
      <c r="F11" s="18" t="s">
        <v>11</v>
      </c>
      <c r="G11" s="18"/>
      <c r="H11" s="19" t="s">
        <v>12</v>
      </c>
      <c r="I11" s="19"/>
      <c r="J11" s="19" t="s">
        <v>13</v>
      </c>
      <c r="K11" s="19"/>
      <c r="L11" s="19" t="s">
        <v>14</v>
      </c>
      <c r="M11" s="19"/>
      <c r="N11" s="19" t="s">
        <v>15</v>
      </c>
      <c r="O11" s="19"/>
    </row>
    <row r="12" spans="1:15" s="3" customFormat="1" ht="25.5" customHeight="1">
      <c r="A12" s="17">
        <v>1</v>
      </c>
      <c r="B12" s="18">
        <v>2</v>
      </c>
      <c r="C12" s="18"/>
      <c r="D12" s="18">
        <v>3</v>
      </c>
      <c r="E12" s="18"/>
      <c r="F12" s="18">
        <v>4</v>
      </c>
      <c r="G12" s="18"/>
      <c r="H12" s="19">
        <v>5</v>
      </c>
      <c r="I12" s="19"/>
      <c r="J12" s="19">
        <v>6</v>
      </c>
      <c r="K12" s="19"/>
      <c r="L12" s="19">
        <v>7</v>
      </c>
      <c r="M12" s="19"/>
      <c r="N12" s="19">
        <v>8</v>
      </c>
      <c r="O12" s="19"/>
    </row>
    <row r="13" spans="1:15" s="3" customFormat="1" ht="70.5" customHeight="1">
      <c r="A13" s="20" t="s">
        <v>16</v>
      </c>
      <c r="B13" s="21">
        <v>18</v>
      </c>
      <c r="C13" s="21"/>
      <c r="D13" s="22">
        <v>17</v>
      </c>
      <c r="E13" s="22"/>
      <c r="F13" s="22">
        <v>18</v>
      </c>
      <c r="G13" s="22"/>
      <c r="H13" s="22">
        <v>18</v>
      </c>
      <c r="I13" s="22"/>
      <c r="J13" s="23">
        <f>SUM(J14:K18)</f>
        <v>18</v>
      </c>
      <c r="K13" s="23"/>
      <c r="L13" s="24">
        <f aca="true" t="shared" si="0" ref="L13:L18">J13-H13</f>
        <v>0</v>
      </c>
      <c r="M13" s="24"/>
      <c r="N13" s="25">
        <f>J13/H13*100</f>
        <v>100</v>
      </c>
      <c r="O13" s="25"/>
    </row>
    <row r="14" spans="1:15" s="3" customFormat="1" ht="19.5" customHeight="1">
      <c r="A14" s="26" t="s">
        <v>17</v>
      </c>
      <c r="B14" s="27">
        <v>4</v>
      </c>
      <c r="C14" s="27"/>
      <c r="D14" s="28">
        <v>5</v>
      </c>
      <c r="E14" s="28"/>
      <c r="F14" s="28">
        <v>4</v>
      </c>
      <c r="G14" s="28"/>
      <c r="H14" s="28">
        <v>4</v>
      </c>
      <c r="I14" s="28"/>
      <c r="J14" s="24">
        <v>5</v>
      </c>
      <c r="K14" s="24"/>
      <c r="L14" s="24">
        <f t="shared" si="0"/>
        <v>1</v>
      </c>
      <c r="M14" s="24"/>
      <c r="N14" s="25">
        <f>J14/H14*100</f>
        <v>125</v>
      </c>
      <c r="O14" s="25"/>
    </row>
    <row r="15" spans="1:15" s="3" customFormat="1" ht="19.5" customHeight="1">
      <c r="A15" s="26" t="s">
        <v>18</v>
      </c>
      <c r="B15" s="27">
        <v>10</v>
      </c>
      <c r="C15" s="27"/>
      <c r="D15" s="28">
        <v>10</v>
      </c>
      <c r="E15" s="28"/>
      <c r="F15" s="28">
        <v>10</v>
      </c>
      <c r="G15" s="28"/>
      <c r="H15" s="28">
        <v>10</v>
      </c>
      <c r="I15" s="28"/>
      <c r="J15" s="24">
        <v>10</v>
      </c>
      <c r="K15" s="24"/>
      <c r="L15" s="24">
        <f t="shared" si="0"/>
        <v>0</v>
      </c>
      <c r="M15" s="24"/>
      <c r="N15" s="25"/>
      <c r="O15" s="25"/>
    </row>
    <row r="16" spans="1:15" s="3" customFormat="1" ht="19.5" customHeight="1">
      <c r="A16" s="26" t="s">
        <v>19</v>
      </c>
      <c r="B16" s="27">
        <v>2</v>
      </c>
      <c r="C16" s="27"/>
      <c r="D16" s="28"/>
      <c r="E16" s="28"/>
      <c r="F16" s="28">
        <v>2</v>
      </c>
      <c r="G16" s="28"/>
      <c r="H16" s="28">
        <v>2</v>
      </c>
      <c r="I16" s="28"/>
      <c r="J16" s="24">
        <v>1</v>
      </c>
      <c r="K16" s="24"/>
      <c r="L16" s="24">
        <f t="shared" si="0"/>
        <v>-1</v>
      </c>
      <c r="M16" s="24"/>
      <c r="N16" s="25">
        <f>J16/H16*100</f>
        <v>50</v>
      </c>
      <c r="O16" s="25"/>
    </row>
    <row r="17" spans="1:15" s="3" customFormat="1" ht="19.5" customHeight="1">
      <c r="A17" s="26" t="s">
        <v>20</v>
      </c>
      <c r="B17" s="27">
        <v>1</v>
      </c>
      <c r="C17" s="27"/>
      <c r="D17" s="28"/>
      <c r="E17" s="28"/>
      <c r="F17" s="28">
        <v>1</v>
      </c>
      <c r="G17" s="28"/>
      <c r="H17" s="28">
        <v>1</v>
      </c>
      <c r="I17" s="28"/>
      <c r="J17" s="24"/>
      <c r="K17" s="24"/>
      <c r="L17" s="24">
        <f t="shared" si="0"/>
        <v>-1</v>
      </c>
      <c r="M17" s="24"/>
      <c r="N17" s="25">
        <f>J17/H17*100</f>
        <v>0</v>
      </c>
      <c r="O17" s="25"/>
    </row>
    <row r="18" spans="1:15" s="3" customFormat="1" ht="19.5" customHeight="1">
      <c r="A18" s="26" t="s">
        <v>21</v>
      </c>
      <c r="B18" s="27">
        <v>1</v>
      </c>
      <c r="C18" s="27"/>
      <c r="D18" s="28">
        <v>2</v>
      </c>
      <c r="E18" s="28"/>
      <c r="F18" s="28">
        <v>1</v>
      </c>
      <c r="G18" s="28"/>
      <c r="H18" s="28">
        <v>1</v>
      </c>
      <c r="I18" s="28"/>
      <c r="J18" s="24">
        <v>2</v>
      </c>
      <c r="K18" s="24"/>
      <c r="L18" s="24">
        <f t="shared" si="0"/>
        <v>1</v>
      </c>
      <c r="M18" s="24"/>
      <c r="N18" s="25">
        <v>116.7</v>
      </c>
      <c r="O18" s="25"/>
    </row>
    <row r="19" spans="1:15" s="3" customFormat="1" ht="19.5" customHeight="1">
      <c r="A19" s="26" t="s">
        <v>22</v>
      </c>
      <c r="B19" s="27"/>
      <c r="C19" s="27"/>
      <c r="D19" s="28"/>
      <c r="E19" s="28"/>
      <c r="F19" s="28"/>
      <c r="G19" s="28"/>
      <c r="H19" s="28"/>
      <c r="I19" s="28"/>
      <c r="J19" s="24"/>
      <c r="K19" s="24"/>
      <c r="L19" s="24"/>
      <c r="M19" s="24"/>
      <c r="N19" s="25"/>
      <c r="O19" s="25"/>
    </row>
    <row r="20" spans="1:15" s="3" customFormat="1" ht="72" customHeight="1">
      <c r="A20" s="20" t="s">
        <v>23</v>
      </c>
      <c r="B20" s="29">
        <v>1270.1</v>
      </c>
      <c r="C20" s="29"/>
      <c r="D20" s="29">
        <v>1391</v>
      </c>
      <c r="E20" s="29"/>
      <c r="F20" s="30">
        <v>1460.6999999999998</v>
      </c>
      <c r="G20" s="30"/>
      <c r="H20" s="30">
        <v>1460.6999999999998</v>
      </c>
      <c r="I20" s="30"/>
      <c r="J20" s="31">
        <f>SUM(J21:K23)</f>
        <v>1965.5</v>
      </c>
      <c r="K20" s="31"/>
      <c r="L20" s="32">
        <f>J20-H20</f>
        <v>504.8000000000002</v>
      </c>
      <c r="M20" s="32"/>
      <c r="N20" s="32">
        <f>J20/H20*100</f>
        <v>134.55877319093588</v>
      </c>
      <c r="O20" s="32"/>
    </row>
    <row r="21" spans="1:15" s="3" customFormat="1" ht="19.5" customHeight="1">
      <c r="A21" s="26" t="s">
        <v>24</v>
      </c>
      <c r="B21" s="30">
        <v>116.3</v>
      </c>
      <c r="C21" s="30"/>
      <c r="D21" s="29">
        <v>195.9</v>
      </c>
      <c r="E21" s="29"/>
      <c r="F21" s="30">
        <v>169.2</v>
      </c>
      <c r="G21" s="30"/>
      <c r="H21" s="30">
        <v>169.2</v>
      </c>
      <c r="I21" s="30"/>
      <c r="J21" s="30">
        <v>281.7</v>
      </c>
      <c r="K21" s="30"/>
      <c r="L21" s="32">
        <f aca="true" t="shared" si="1" ref="L21:L35">J21-H21</f>
        <v>112.5</v>
      </c>
      <c r="M21" s="32"/>
      <c r="N21" s="32">
        <f aca="true" t="shared" si="2" ref="N21:N35">J21/H21*100</f>
        <v>166.48936170212767</v>
      </c>
      <c r="O21" s="32"/>
    </row>
    <row r="22" spans="1:15" s="3" customFormat="1" ht="51.75" customHeight="1">
      <c r="A22" s="26" t="s">
        <v>25</v>
      </c>
      <c r="B22" s="30">
        <v>366.2</v>
      </c>
      <c r="C22" s="30"/>
      <c r="D22" s="29">
        <v>353.4</v>
      </c>
      <c r="E22" s="29"/>
      <c r="F22" s="30">
        <v>356.4</v>
      </c>
      <c r="G22" s="30"/>
      <c r="H22" s="30">
        <v>356.4</v>
      </c>
      <c r="I22" s="30"/>
      <c r="J22" s="32">
        <v>417.9</v>
      </c>
      <c r="K22" s="32"/>
      <c r="L22" s="32">
        <f t="shared" si="1"/>
        <v>61.5</v>
      </c>
      <c r="M22" s="32"/>
      <c r="N22" s="32">
        <f t="shared" si="2"/>
        <v>117.25589225589226</v>
      </c>
      <c r="O22" s="32"/>
    </row>
    <row r="23" spans="1:15" s="3" customFormat="1" ht="19.5" customHeight="1">
      <c r="A23" s="26" t="s">
        <v>26</v>
      </c>
      <c r="B23" s="30">
        <v>787.6</v>
      </c>
      <c r="C23" s="30"/>
      <c r="D23" s="29">
        <v>841.7</v>
      </c>
      <c r="E23" s="29"/>
      <c r="F23" s="30">
        <v>935.1</v>
      </c>
      <c r="G23" s="30"/>
      <c r="H23" s="30">
        <v>935.1</v>
      </c>
      <c r="I23" s="30"/>
      <c r="J23" s="32">
        <v>1265.9</v>
      </c>
      <c r="K23" s="32"/>
      <c r="L23" s="32">
        <f t="shared" si="1"/>
        <v>330.80000000000007</v>
      </c>
      <c r="M23" s="32"/>
      <c r="N23" s="32">
        <f t="shared" si="2"/>
        <v>135.37589562613624</v>
      </c>
      <c r="O23" s="32"/>
    </row>
    <row r="24" spans="1:15" s="3" customFormat="1" ht="57.75" customHeight="1">
      <c r="A24" s="20" t="s">
        <v>27</v>
      </c>
      <c r="B24" s="29">
        <v>1270.1</v>
      </c>
      <c r="C24" s="29"/>
      <c r="D24" s="29">
        <v>1391</v>
      </c>
      <c r="E24" s="29"/>
      <c r="F24" s="30">
        <v>1460.6999999999998</v>
      </c>
      <c r="G24" s="30"/>
      <c r="H24" s="30">
        <v>1460.6999999999998</v>
      </c>
      <c r="I24" s="30"/>
      <c r="J24" s="32">
        <f>SUM(J25:K27)</f>
        <v>1965.5</v>
      </c>
      <c r="K24" s="32"/>
      <c r="L24" s="32">
        <f t="shared" si="1"/>
        <v>504.8000000000002</v>
      </c>
      <c r="M24" s="32"/>
      <c r="N24" s="32">
        <f t="shared" si="2"/>
        <v>134.55877319093588</v>
      </c>
      <c r="O24" s="32"/>
    </row>
    <row r="25" spans="1:15" s="3" customFormat="1" ht="19.5" customHeight="1">
      <c r="A25" s="26" t="s">
        <v>24</v>
      </c>
      <c r="B25" s="30">
        <v>116.3</v>
      </c>
      <c r="C25" s="30"/>
      <c r="D25" s="30">
        <v>195.9</v>
      </c>
      <c r="E25" s="30"/>
      <c r="F25" s="30">
        <v>169.2</v>
      </c>
      <c r="G25" s="30"/>
      <c r="H25" s="30">
        <v>169.2</v>
      </c>
      <c r="I25" s="30"/>
      <c r="J25" s="32">
        <f>J21</f>
        <v>281.7</v>
      </c>
      <c r="K25" s="32"/>
      <c r="L25" s="32">
        <f>L21</f>
        <v>112.5</v>
      </c>
      <c r="M25" s="32"/>
      <c r="N25" s="32">
        <f>N21</f>
        <v>166.48936170212767</v>
      </c>
      <c r="O25" s="32"/>
    </row>
    <row r="26" spans="1:15" s="3" customFormat="1" ht="46.5" customHeight="1">
      <c r="A26" s="26" t="s">
        <v>25</v>
      </c>
      <c r="B26" s="30">
        <v>366.2</v>
      </c>
      <c r="C26" s="30"/>
      <c r="D26" s="30">
        <v>353.4</v>
      </c>
      <c r="E26" s="30"/>
      <c r="F26" s="30">
        <v>356.4</v>
      </c>
      <c r="G26" s="30"/>
      <c r="H26" s="30">
        <v>356.4</v>
      </c>
      <c r="I26" s="30"/>
      <c r="J26" s="32">
        <f>J22</f>
        <v>417.9</v>
      </c>
      <c r="K26" s="32"/>
      <c r="L26" s="32">
        <f>L22</f>
        <v>61.5</v>
      </c>
      <c r="M26" s="32"/>
      <c r="N26" s="32">
        <f>N22</f>
        <v>117.25589225589226</v>
      </c>
      <c r="O26" s="32"/>
    </row>
    <row r="27" spans="1:15" s="3" customFormat="1" ht="19.5" customHeight="1">
      <c r="A27" s="26" t="s">
        <v>26</v>
      </c>
      <c r="B27" s="30">
        <v>787.6</v>
      </c>
      <c r="C27" s="30"/>
      <c r="D27" s="30">
        <v>841.7</v>
      </c>
      <c r="E27" s="30"/>
      <c r="F27" s="30">
        <v>935.1</v>
      </c>
      <c r="G27" s="30"/>
      <c r="H27" s="30">
        <v>935.1</v>
      </c>
      <c r="I27" s="30"/>
      <c r="J27" s="32">
        <f>J23</f>
        <v>1265.9</v>
      </c>
      <c r="K27" s="32"/>
      <c r="L27" s="32">
        <f>L23</f>
        <v>330.80000000000007</v>
      </c>
      <c r="M27" s="32"/>
      <c r="N27" s="32">
        <f>N23</f>
        <v>135.37589562613624</v>
      </c>
      <c r="O27" s="32"/>
    </row>
    <row r="28" spans="1:15" s="3" customFormat="1" ht="75" customHeight="1">
      <c r="A28" s="20" t="s">
        <v>28</v>
      </c>
      <c r="B28" s="33">
        <v>5880.092592592592</v>
      </c>
      <c r="C28" s="33"/>
      <c r="D28" s="33">
        <v>6818.6274509803925</v>
      </c>
      <c r="E28" s="33"/>
      <c r="F28" s="33">
        <v>6762.499999999999</v>
      </c>
      <c r="G28" s="33"/>
      <c r="H28" s="33">
        <v>6762.499999999999</v>
      </c>
      <c r="I28" s="33"/>
      <c r="J28" s="34">
        <f>J24/J13/12*1000</f>
        <v>9099.537037037036</v>
      </c>
      <c r="K28" s="34"/>
      <c r="L28" s="32">
        <f t="shared" si="1"/>
        <v>2337.0370370370374</v>
      </c>
      <c r="M28" s="32"/>
      <c r="N28" s="32">
        <f t="shared" si="2"/>
        <v>134.55877319093585</v>
      </c>
      <c r="O28" s="32"/>
    </row>
    <row r="29" spans="1:15" s="3" customFormat="1" ht="19.5" customHeight="1">
      <c r="A29" s="26" t="s">
        <v>24</v>
      </c>
      <c r="B29" s="30">
        <v>9691</v>
      </c>
      <c r="C29" s="30"/>
      <c r="D29" s="30">
        <v>16325</v>
      </c>
      <c r="E29" s="30"/>
      <c r="F29" s="30">
        <v>14100</v>
      </c>
      <c r="G29" s="30"/>
      <c r="H29" s="30">
        <v>14100</v>
      </c>
      <c r="I29" s="30"/>
      <c r="J29" s="32">
        <f>J25/12*1000</f>
        <v>23474.999999999996</v>
      </c>
      <c r="K29" s="32"/>
      <c r="L29" s="32">
        <f t="shared" si="1"/>
        <v>9374.999999999996</v>
      </c>
      <c r="M29" s="32"/>
      <c r="N29" s="32">
        <f t="shared" si="2"/>
        <v>166.48936170212764</v>
      </c>
      <c r="O29" s="32"/>
    </row>
    <row r="30" spans="1:15" s="3" customFormat="1" ht="44.25" customHeight="1">
      <c r="A30" s="26" t="s">
        <v>25</v>
      </c>
      <c r="B30" s="30">
        <v>6103.333333333334</v>
      </c>
      <c r="C30" s="30"/>
      <c r="D30" s="30">
        <v>7362.5</v>
      </c>
      <c r="E30" s="30"/>
      <c r="F30" s="30">
        <v>9900</v>
      </c>
      <c r="G30" s="30"/>
      <c r="H30" s="30">
        <v>9900</v>
      </c>
      <c r="I30" s="30"/>
      <c r="J30" s="32">
        <f>J26/4/12*1000</f>
        <v>8706.249999999998</v>
      </c>
      <c r="K30" s="32"/>
      <c r="L30" s="32">
        <f t="shared" si="1"/>
        <v>-1193.7500000000018</v>
      </c>
      <c r="M30" s="32"/>
      <c r="N30" s="32">
        <f t="shared" si="2"/>
        <v>87.94191919191917</v>
      </c>
      <c r="O30" s="32"/>
    </row>
    <row r="31" spans="1:15" s="3" customFormat="1" ht="19.5" customHeight="1">
      <c r="A31" s="26" t="s">
        <v>26</v>
      </c>
      <c r="B31" s="30">
        <v>5469.444444444445</v>
      </c>
      <c r="C31" s="30"/>
      <c r="D31" s="30">
        <v>5845.138888888889</v>
      </c>
      <c r="E31" s="30"/>
      <c r="F31" s="30">
        <v>5566.071428571428</v>
      </c>
      <c r="G31" s="30"/>
      <c r="H31" s="30">
        <v>5566.071428571428</v>
      </c>
      <c r="I31" s="30"/>
      <c r="J31" s="32">
        <f>J27/13/12*1000</f>
        <v>8114.74358974359</v>
      </c>
      <c r="K31" s="32"/>
      <c r="L31" s="32">
        <f t="shared" si="1"/>
        <v>2548.6721611721614</v>
      </c>
      <c r="M31" s="32"/>
      <c r="N31" s="32">
        <f t="shared" si="2"/>
        <v>145.78942605891595</v>
      </c>
      <c r="O31" s="32"/>
    </row>
    <row r="32" spans="1:15" s="3" customFormat="1" ht="69.75" customHeight="1">
      <c r="A32" s="20" t="s">
        <v>29</v>
      </c>
      <c r="B32" s="33">
        <v>5880.092592592592</v>
      </c>
      <c r="C32" s="33"/>
      <c r="D32" s="33">
        <v>6818.6274509803925</v>
      </c>
      <c r="E32" s="33"/>
      <c r="F32" s="33">
        <v>6762.499999999999</v>
      </c>
      <c r="G32" s="33"/>
      <c r="H32" s="33">
        <v>6762.499999999999</v>
      </c>
      <c r="I32" s="33"/>
      <c r="J32" s="34">
        <f>J28</f>
        <v>9099.537037037036</v>
      </c>
      <c r="K32" s="34"/>
      <c r="L32" s="32">
        <f t="shared" si="1"/>
        <v>2337.0370370370374</v>
      </c>
      <c r="M32" s="32"/>
      <c r="N32" s="32">
        <f t="shared" si="2"/>
        <v>134.55877319093585</v>
      </c>
      <c r="O32" s="32"/>
    </row>
    <row r="33" spans="1:15" s="3" customFormat="1" ht="19.5" customHeight="1">
      <c r="A33" s="26" t="s">
        <v>24</v>
      </c>
      <c r="B33" s="30">
        <v>9691</v>
      </c>
      <c r="C33" s="30"/>
      <c r="D33" s="30">
        <v>16325</v>
      </c>
      <c r="E33" s="30"/>
      <c r="F33" s="30">
        <v>14100</v>
      </c>
      <c r="G33" s="30"/>
      <c r="H33" s="30">
        <v>14100</v>
      </c>
      <c r="I33" s="30"/>
      <c r="J33" s="32">
        <f>J29</f>
        <v>23474.999999999996</v>
      </c>
      <c r="K33" s="32"/>
      <c r="L33" s="32">
        <f t="shared" si="1"/>
        <v>9374.999999999996</v>
      </c>
      <c r="M33" s="32"/>
      <c r="N33" s="32">
        <f t="shared" si="2"/>
        <v>166.48936170212764</v>
      </c>
      <c r="O33" s="32"/>
    </row>
    <row r="34" spans="1:15" s="3" customFormat="1" ht="46.5" customHeight="1">
      <c r="A34" s="26" t="s">
        <v>25</v>
      </c>
      <c r="B34" s="30">
        <v>6103.333333333334</v>
      </c>
      <c r="C34" s="30"/>
      <c r="D34" s="30">
        <v>7362.5</v>
      </c>
      <c r="E34" s="30"/>
      <c r="F34" s="30">
        <v>9900</v>
      </c>
      <c r="G34" s="30"/>
      <c r="H34" s="30">
        <v>9900</v>
      </c>
      <c r="I34" s="30"/>
      <c r="J34" s="32">
        <f>J30</f>
        <v>8706.249999999998</v>
      </c>
      <c r="K34" s="32"/>
      <c r="L34" s="32">
        <f t="shared" si="1"/>
        <v>-1193.7500000000018</v>
      </c>
      <c r="M34" s="32"/>
      <c r="N34" s="32">
        <f t="shared" si="2"/>
        <v>87.94191919191917</v>
      </c>
      <c r="O34" s="32"/>
    </row>
    <row r="35" spans="1:15" s="3" customFormat="1" ht="19.5" customHeight="1">
      <c r="A35" s="26" t="s">
        <v>26</v>
      </c>
      <c r="B35" s="30">
        <v>5469.444444444445</v>
      </c>
      <c r="C35" s="30"/>
      <c r="D35" s="30">
        <v>5845.138888888889</v>
      </c>
      <c r="E35" s="30"/>
      <c r="F35" s="30">
        <v>5566.071428571428</v>
      </c>
      <c r="G35" s="30"/>
      <c r="H35" s="30">
        <v>5566.071428571428</v>
      </c>
      <c r="I35" s="30"/>
      <c r="J35" s="32">
        <f>J31</f>
        <v>8114.74358974359</v>
      </c>
      <c r="K35" s="32"/>
      <c r="L35" s="32">
        <f t="shared" si="1"/>
        <v>2548.6721611721614</v>
      </c>
      <c r="M35" s="32"/>
      <c r="N35" s="32">
        <f t="shared" si="2"/>
        <v>145.78942605891595</v>
      </c>
      <c r="O35" s="32"/>
    </row>
    <row r="36" spans="1:15" s="3" customFormat="1" ht="13.5" customHeight="1">
      <c r="A36" s="35"/>
      <c r="B36" s="36"/>
      <c r="C36" s="36"/>
      <c r="D36" s="37"/>
      <c r="E36" s="37"/>
      <c r="F36" s="37"/>
      <c r="G36" s="37"/>
      <c r="H36" s="38"/>
      <c r="I36" s="38"/>
      <c r="J36" s="38"/>
      <c r="K36" s="38"/>
      <c r="L36" s="38"/>
      <c r="M36" s="38"/>
      <c r="N36" s="39"/>
      <c r="O36" s="39"/>
    </row>
    <row r="37" spans="1:15" ht="22.5" customHeight="1">
      <c r="A37" s="40" t="s">
        <v>30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</row>
    <row r="38" spans="1:9" ht="11.25" customHeight="1">
      <c r="A38" s="41"/>
      <c r="B38" s="42"/>
      <c r="C38" s="42"/>
      <c r="D38" s="42"/>
      <c r="E38" s="42"/>
      <c r="F38" s="42"/>
      <c r="G38" s="42"/>
      <c r="H38" s="41"/>
      <c r="I38" s="41"/>
    </row>
    <row r="39" spans="1:15" ht="19.5" customHeight="1">
      <c r="A39" s="44"/>
      <c r="B39" s="45"/>
      <c r="C39" s="45"/>
      <c r="D39" s="45"/>
      <c r="E39" s="45"/>
      <c r="F39" s="46"/>
      <c r="G39" s="46"/>
      <c r="H39" s="46"/>
      <c r="I39" s="46"/>
      <c r="J39" s="46"/>
      <c r="K39" s="46"/>
      <c r="L39" s="46"/>
      <c r="M39" s="46"/>
      <c r="N39" s="46"/>
      <c r="O39" s="46"/>
    </row>
    <row r="40" spans="1:15" ht="19.5" customHeight="1" hidden="1" outlineLevel="1">
      <c r="A40" s="44"/>
      <c r="B40" s="47"/>
      <c r="C40" s="47"/>
      <c r="D40" s="47"/>
      <c r="E40" s="47"/>
      <c r="F40" s="48"/>
      <c r="G40" s="48"/>
      <c r="H40" s="49"/>
      <c r="I40" s="49"/>
      <c r="J40" s="49"/>
      <c r="K40" s="49"/>
      <c r="L40" s="49"/>
      <c r="M40" s="50" t="s">
        <v>0</v>
      </c>
      <c r="N40" s="50"/>
      <c r="O40" s="50"/>
    </row>
    <row r="41" spans="1:15" ht="19.5" customHeight="1" hidden="1" outlineLevel="1">
      <c r="A41" s="44"/>
      <c r="B41" s="47"/>
      <c r="C41" s="47"/>
      <c r="D41" s="47"/>
      <c r="E41" s="47"/>
      <c r="F41" s="48"/>
      <c r="G41" s="48"/>
      <c r="H41" s="49"/>
      <c r="I41" s="49"/>
      <c r="J41" s="49"/>
      <c r="K41" s="49"/>
      <c r="L41" s="49"/>
      <c r="M41" s="50" t="s">
        <v>31</v>
      </c>
      <c r="N41" s="50"/>
      <c r="O41" s="50"/>
    </row>
    <row r="42" spans="1:15" ht="24" customHeight="1" collapsed="1">
      <c r="A42" s="51" t="s">
        <v>32</v>
      </c>
      <c r="B42" s="51"/>
      <c r="C42" s="51"/>
      <c r="D42" s="51"/>
      <c r="E42" s="51"/>
      <c r="F42" s="51"/>
      <c r="G42" s="51"/>
      <c r="H42" s="51"/>
      <c r="I42" s="51"/>
      <c r="J42" s="51"/>
      <c r="K42" s="52"/>
      <c r="L42" s="52"/>
      <c r="M42" s="52"/>
      <c r="N42" s="52"/>
      <c r="O42" s="52"/>
    </row>
    <row r="43" spans="1:15" ht="26.25">
      <c r="A43" s="52"/>
      <c r="B43" s="53"/>
      <c r="C43" s="54"/>
      <c r="D43" s="54"/>
      <c r="E43" s="54"/>
      <c r="F43" s="54"/>
      <c r="G43" s="54"/>
      <c r="H43" s="52"/>
      <c r="I43" s="52"/>
      <c r="J43" s="52"/>
      <c r="K43" s="52"/>
      <c r="L43" s="52"/>
      <c r="M43" s="52"/>
      <c r="N43" s="52"/>
      <c r="O43" s="52"/>
    </row>
    <row r="44" spans="1:15" ht="52.5" customHeight="1">
      <c r="A44" s="55" t="s">
        <v>8</v>
      </c>
      <c r="B44" s="55"/>
      <c r="C44" s="55"/>
      <c r="D44" s="56" t="s">
        <v>33</v>
      </c>
      <c r="E44" s="56"/>
      <c r="F44" s="56"/>
      <c r="G44" s="56" t="s">
        <v>34</v>
      </c>
      <c r="H44" s="56"/>
      <c r="I44" s="56"/>
      <c r="J44" s="56" t="s">
        <v>14</v>
      </c>
      <c r="K44" s="56"/>
      <c r="L44" s="56"/>
      <c r="M44" s="56" t="s">
        <v>15</v>
      </c>
      <c r="N44" s="56"/>
      <c r="O44" s="56" t="s">
        <v>35</v>
      </c>
    </row>
    <row r="45" spans="1:15" ht="174.75" customHeight="1">
      <c r="A45" s="55"/>
      <c r="B45" s="55"/>
      <c r="C45" s="55"/>
      <c r="D45" s="57" t="s">
        <v>36</v>
      </c>
      <c r="E45" s="57" t="s">
        <v>37</v>
      </c>
      <c r="F45" s="57" t="s">
        <v>38</v>
      </c>
      <c r="G45" s="57" t="s">
        <v>36</v>
      </c>
      <c r="H45" s="58" t="s">
        <v>37</v>
      </c>
      <c r="I45" s="58" t="s">
        <v>38</v>
      </c>
      <c r="J45" s="58" t="s">
        <v>36</v>
      </c>
      <c r="K45" s="58" t="s">
        <v>37</v>
      </c>
      <c r="L45" s="58" t="s">
        <v>38</v>
      </c>
      <c r="M45" s="58" t="s">
        <v>39</v>
      </c>
      <c r="N45" s="58" t="s">
        <v>40</v>
      </c>
      <c r="O45" s="56"/>
    </row>
    <row r="46" spans="1:15" ht="26.25" customHeight="1">
      <c r="A46" s="59">
        <v>1</v>
      </c>
      <c r="B46" s="59"/>
      <c r="C46" s="59"/>
      <c r="D46" s="60">
        <v>4</v>
      </c>
      <c r="E46" s="60">
        <v>5</v>
      </c>
      <c r="F46" s="60">
        <v>6</v>
      </c>
      <c r="G46" s="60">
        <v>7</v>
      </c>
      <c r="H46" s="61">
        <v>8</v>
      </c>
      <c r="I46" s="61">
        <v>9</v>
      </c>
      <c r="J46" s="61">
        <v>10</v>
      </c>
      <c r="K46" s="61">
        <v>11</v>
      </c>
      <c r="L46" s="61">
        <v>12</v>
      </c>
      <c r="M46" s="61">
        <v>13</v>
      </c>
      <c r="N46" s="61">
        <v>14</v>
      </c>
      <c r="O46" s="61">
        <v>15</v>
      </c>
    </row>
    <row r="47" spans="1:15" s="4" customFormat="1" ht="21" customHeight="1">
      <c r="A47" s="62" t="s">
        <v>41</v>
      </c>
      <c r="B47" s="62" t="s">
        <v>42</v>
      </c>
      <c r="C47" s="62" t="s">
        <v>42</v>
      </c>
      <c r="D47" s="63">
        <v>70</v>
      </c>
      <c r="E47" s="64">
        <v>260</v>
      </c>
      <c r="F47" s="63">
        <f aca="true" t="shared" si="3" ref="F47:F52">D47/E47*1000</f>
        <v>269.2307692307692</v>
      </c>
      <c r="G47" s="63">
        <v>94.1</v>
      </c>
      <c r="H47" s="65">
        <v>398</v>
      </c>
      <c r="I47" s="66">
        <f aca="true" t="shared" si="4" ref="I47:I52">G47/H47*1000</f>
        <v>236.43216080402007</v>
      </c>
      <c r="J47" s="67">
        <f aca="true" t="shared" si="5" ref="J47:L51">G47-D47</f>
        <v>24.099999999999994</v>
      </c>
      <c r="K47" s="68">
        <f t="shared" si="5"/>
        <v>138</v>
      </c>
      <c r="L47" s="67">
        <f t="shared" si="5"/>
        <v>-32.798608426749155</v>
      </c>
      <c r="M47" s="69">
        <f aca="true" t="shared" si="6" ref="M47:N51">G47/D47*100</f>
        <v>134.42857142857144</v>
      </c>
      <c r="N47" s="69">
        <f t="shared" si="6"/>
        <v>153.07692307692307</v>
      </c>
      <c r="O47" s="70">
        <f aca="true" t="shared" si="7" ref="O47:O52">I47-F47</f>
        <v>-32.798608426749155</v>
      </c>
    </row>
    <row r="48" spans="1:15" s="4" customFormat="1" ht="35.25" customHeight="1">
      <c r="A48" s="62" t="s">
        <v>43</v>
      </c>
      <c r="B48" s="62" t="s">
        <v>44</v>
      </c>
      <c r="C48" s="62" t="s">
        <v>44</v>
      </c>
      <c r="D48" s="63">
        <v>320</v>
      </c>
      <c r="E48" s="64">
        <v>11500</v>
      </c>
      <c r="F48" s="63">
        <f t="shared" si="3"/>
        <v>27.826086956521742</v>
      </c>
      <c r="G48" s="63">
        <v>1359.7</v>
      </c>
      <c r="H48" s="65">
        <v>22430</v>
      </c>
      <c r="I48" s="66">
        <f t="shared" si="4"/>
        <v>60.619705751226036</v>
      </c>
      <c r="J48" s="67">
        <f t="shared" si="5"/>
        <v>1039.7</v>
      </c>
      <c r="K48" s="68">
        <f t="shared" si="5"/>
        <v>10930</v>
      </c>
      <c r="L48" s="67">
        <f t="shared" si="5"/>
        <v>32.793618794704294</v>
      </c>
      <c r="M48" s="69">
        <f t="shared" si="6"/>
        <v>424.90625</v>
      </c>
      <c r="N48" s="69">
        <f t="shared" si="6"/>
        <v>195.04347826086956</v>
      </c>
      <c r="O48" s="70">
        <f t="shared" si="7"/>
        <v>32.793618794704294</v>
      </c>
    </row>
    <row r="49" spans="1:15" s="4" customFormat="1" ht="21" customHeight="1">
      <c r="A49" s="62" t="s">
        <v>45</v>
      </c>
      <c r="B49" s="62" t="s">
        <v>46</v>
      </c>
      <c r="C49" s="62" t="s">
        <v>46</v>
      </c>
      <c r="D49" s="63">
        <v>274</v>
      </c>
      <c r="E49" s="64">
        <v>950</v>
      </c>
      <c r="F49" s="63">
        <f t="shared" si="3"/>
        <v>288.42105263157896</v>
      </c>
      <c r="G49" s="63">
        <v>599.4</v>
      </c>
      <c r="H49" s="71">
        <v>859</v>
      </c>
      <c r="I49" s="66">
        <f t="shared" si="4"/>
        <v>697.7881257275902</v>
      </c>
      <c r="J49" s="67">
        <f t="shared" si="5"/>
        <v>325.4</v>
      </c>
      <c r="K49" s="68">
        <f t="shared" si="5"/>
        <v>-91</v>
      </c>
      <c r="L49" s="67">
        <f t="shared" si="5"/>
        <v>409.36707309601127</v>
      </c>
      <c r="M49" s="69">
        <f t="shared" si="6"/>
        <v>218.75912408759123</v>
      </c>
      <c r="N49" s="69">
        <f t="shared" si="6"/>
        <v>90.42105263157895</v>
      </c>
      <c r="O49" s="70">
        <f t="shared" si="7"/>
        <v>409.36707309601127</v>
      </c>
    </row>
    <row r="50" spans="1:15" s="4" customFormat="1" ht="21" customHeight="1">
      <c r="A50" s="62" t="s">
        <v>47</v>
      </c>
      <c r="B50" s="62"/>
      <c r="C50" s="62"/>
      <c r="D50" s="63">
        <v>256</v>
      </c>
      <c r="E50" s="64">
        <v>89</v>
      </c>
      <c r="F50" s="63">
        <f t="shared" si="3"/>
        <v>2876.404494382022</v>
      </c>
      <c r="G50" s="63">
        <v>412.2</v>
      </c>
      <c r="H50" s="71">
        <v>184</v>
      </c>
      <c r="I50" s="66">
        <f t="shared" si="4"/>
        <v>2240.217391304348</v>
      </c>
      <c r="J50" s="67">
        <f t="shared" si="5"/>
        <v>156.2</v>
      </c>
      <c r="K50" s="68">
        <f t="shared" si="5"/>
        <v>95</v>
      </c>
      <c r="L50" s="67">
        <f t="shared" si="5"/>
        <v>-636.1871030776742</v>
      </c>
      <c r="M50" s="69">
        <f t="shared" si="6"/>
        <v>161.015625</v>
      </c>
      <c r="N50" s="69">
        <f t="shared" si="6"/>
        <v>206.74157303370788</v>
      </c>
      <c r="O50" s="70">
        <f t="shared" si="7"/>
        <v>-636.1871030776742</v>
      </c>
    </row>
    <row r="51" spans="1:15" s="4" customFormat="1" ht="21" customHeight="1">
      <c r="A51" s="62" t="s">
        <v>48</v>
      </c>
      <c r="B51" s="62"/>
      <c r="C51" s="62"/>
      <c r="D51" s="63">
        <v>2664</v>
      </c>
      <c r="E51" s="64">
        <v>800</v>
      </c>
      <c r="F51" s="63">
        <f t="shared" si="3"/>
        <v>3330</v>
      </c>
      <c r="G51" s="63">
        <v>1762.4</v>
      </c>
      <c r="H51" s="71">
        <v>78</v>
      </c>
      <c r="I51" s="66">
        <f t="shared" si="4"/>
        <v>22594.871794871797</v>
      </c>
      <c r="J51" s="67">
        <f t="shared" si="5"/>
        <v>-901.5999999999999</v>
      </c>
      <c r="K51" s="68">
        <f t="shared" si="5"/>
        <v>-722</v>
      </c>
      <c r="L51" s="67">
        <f t="shared" si="5"/>
        <v>19264.871794871797</v>
      </c>
      <c r="M51" s="69">
        <f t="shared" si="6"/>
        <v>66.15615615615617</v>
      </c>
      <c r="N51" s="69">
        <f t="shared" si="6"/>
        <v>9.75</v>
      </c>
      <c r="O51" s="70">
        <f t="shared" si="7"/>
        <v>19264.871794871797</v>
      </c>
    </row>
    <row r="52" spans="1:15" s="5" customFormat="1" ht="21" customHeight="1">
      <c r="A52" s="72" t="s">
        <v>49</v>
      </c>
      <c r="B52" s="72"/>
      <c r="C52" s="72"/>
      <c r="D52" s="73">
        <f>SUM(D47:D51)</f>
        <v>3584</v>
      </c>
      <c r="E52" s="73">
        <f aca="true" t="shared" si="8" ref="E52:M52">SUM(E47:E49)</f>
        <v>12710</v>
      </c>
      <c r="F52" s="63">
        <f t="shared" si="3"/>
        <v>281.9826907946499</v>
      </c>
      <c r="G52" s="73">
        <f>SUM(G47:G51)</f>
        <v>4227.799999999999</v>
      </c>
      <c r="H52" s="73">
        <f t="shared" si="8"/>
        <v>23687</v>
      </c>
      <c r="I52" s="66">
        <f t="shared" si="4"/>
        <v>178.4860894161354</v>
      </c>
      <c r="J52" s="67">
        <f>G52-D52</f>
        <v>643.7999999999993</v>
      </c>
      <c r="K52" s="68">
        <f>H52-E52</f>
        <v>10977</v>
      </c>
      <c r="L52" s="74">
        <f t="shared" si="8"/>
        <v>409.3620834639664</v>
      </c>
      <c r="M52" s="74">
        <f t="shared" si="8"/>
        <v>778.0939455161626</v>
      </c>
      <c r="N52" s="69">
        <f>H52/E52*100</f>
        <v>186.36506687647523</v>
      </c>
      <c r="O52" s="70">
        <f t="shared" si="7"/>
        <v>-103.4966013785145</v>
      </c>
    </row>
    <row r="53" spans="1:15" ht="26.25">
      <c r="A53" s="75"/>
      <c r="B53" s="76"/>
      <c r="C53" s="76"/>
      <c r="D53" s="76"/>
      <c r="E53" s="76"/>
      <c r="F53" s="77"/>
      <c r="G53" s="77"/>
      <c r="H53" s="78"/>
      <c r="I53" s="79"/>
      <c r="J53" s="79"/>
      <c r="K53" s="79"/>
      <c r="L53" s="79"/>
      <c r="M53" s="79"/>
      <c r="N53" s="79"/>
      <c r="O53" s="79"/>
    </row>
    <row r="54" spans="1:15" ht="20.25">
      <c r="A54" s="80" t="s">
        <v>50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</row>
    <row r="55" spans="1:15" ht="56.25" customHeight="1">
      <c r="A55" s="58" t="s">
        <v>51</v>
      </c>
      <c r="B55" s="81" t="s">
        <v>52</v>
      </c>
      <c r="C55" s="81"/>
      <c r="D55" s="81" t="s">
        <v>53</v>
      </c>
      <c r="E55" s="81"/>
      <c r="F55" s="81" t="s">
        <v>54</v>
      </c>
      <c r="G55" s="81"/>
      <c r="H55" s="56" t="s">
        <v>55</v>
      </c>
      <c r="I55" s="56"/>
      <c r="J55" s="56"/>
      <c r="K55" s="56" t="s">
        <v>56</v>
      </c>
      <c r="L55" s="56"/>
      <c r="M55" s="56" t="s">
        <v>57</v>
      </c>
      <c r="N55" s="56"/>
      <c r="O55" s="56"/>
    </row>
    <row r="56" spans="1:15" ht="20.25">
      <c r="A56" s="68">
        <v>1</v>
      </c>
      <c r="B56" s="82">
        <v>2</v>
      </c>
      <c r="C56" s="82"/>
      <c r="D56" s="82">
        <v>3</v>
      </c>
      <c r="E56" s="82"/>
      <c r="F56" s="82">
        <v>4</v>
      </c>
      <c r="G56" s="82"/>
      <c r="H56" s="83">
        <v>5</v>
      </c>
      <c r="I56" s="83"/>
      <c r="J56" s="83"/>
      <c r="K56" s="83">
        <v>6</v>
      </c>
      <c r="L56" s="83"/>
      <c r="M56" s="83">
        <v>7</v>
      </c>
      <c r="N56" s="83"/>
      <c r="O56" s="83"/>
    </row>
    <row r="57" spans="1:15" ht="20.25" customHeight="1">
      <c r="A57" s="84"/>
      <c r="B57" s="85"/>
      <c r="C57" s="85"/>
      <c r="D57" s="86"/>
      <c r="E57" s="86"/>
      <c r="F57" s="87" t="s">
        <v>58</v>
      </c>
      <c r="G57" s="87"/>
      <c r="H57" s="88"/>
      <c r="I57" s="88"/>
      <c r="J57" s="88"/>
      <c r="K57" s="89"/>
      <c r="L57" s="89"/>
      <c r="M57" s="89"/>
      <c r="N57" s="89"/>
      <c r="O57" s="89"/>
    </row>
    <row r="58" spans="1:15" ht="20.25" customHeight="1">
      <c r="A58" s="84"/>
      <c r="B58" s="85"/>
      <c r="C58" s="85"/>
      <c r="D58" s="86"/>
      <c r="E58" s="86"/>
      <c r="F58" s="87"/>
      <c r="G58" s="87"/>
      <c r="H58" s="88"/>
      <c r="I58" s="88"/>
      <c r="J58" s="88"/>
      <c r="K58" s="89"/>
      <c r="L58" s="89"/>
      <c r="M58" s="89"/>
      <c r="N58" s="89"/>
      <c r="O58" s="89"/>
    </row>
    <row r="59" spans="1:15" ht="20.25" customHeight="1">
      <c r="A59" s="84"/>
      <c r="B59" s="90"/>
      <c r="C59" s="90"/>
      <c r="D59" s="86"/>
      <c r="E59" s="86"/>
      <c r="F59" s="87"/>
      <c r="G59" s="87"/>
      <c r="H59" s="88"/>
      <c r="I59" s="88"/>
      <c r="J59" s="88"/>
      <c r="K59" s="89"/>
      <c r="L59" s="89"/>
      <c r="M59" s="89"/>
      <c r="N59" s="89"/>
      <c r="O59" s="89"/>
    </row>
    <row r="60" spans="1:15" ht="20.25" customHeight="1">
      <c r="A60" s="84"/>
      <c r="B60" s="85"/>
      <c r="C60" s="85"/>
      <c r="D60" s="86"/>
      <c r="E60" s="86"/>
      <c r="F60" s="87"/>
      <c r="G60" s="87"/>
      <c r="H60" s="88"/>
      <c r="I60" s="88"/>
      <c r="J60" s="88"/>
      <c r="K60" s="89"/>
      <c r="L60" s="89"/>
      <c r="M60" s="89"/>
      <c r="N60" s="89"/>
      <c r="O60" s="89"/>
    </row>
    <row r="61" spans="1:15" ht="20.25" customHeight="1">
      <c r="A61" s="91" t="s">
        <v>49</v>
      </c>
      <c r="B61" s="82" t="s">
        <v>59</v>
      </c>
      <c r="C61" s="82"/>
      <c r="D61" s="82" t="s">
        <v>59</v>
      </c>
      <c r="E61" s="82"/>
      <c r="F61" s="82" t="s">
        <v>59</v>
      </c>
      <c r="G61" s="82"/>
      <c r="H61" s="88"/>
      <c r="I61" s="88"/>
      <c r="J61" s="88"/>
      <c r="K61" s="89"/>
      <c r="L61" s="89"/>
      <c r="M61" s="89"/>
      <c r="N61" s="89"/>
      <c r="O61" s="89"/>
    </row>
    <row r="62" spans="1:15" ht="20.25">
      <c r="A62" s="92"/>
      <c r="B62" s="93"/>
      <c r="C62" s="93"/>
      <c r="D62" s="93"/>
      <c r="E62" s="93"/>
      <c r="F62" s="93"/>
      <c r="G62" s="93"/>
      <c r="H62" s="94"/>
      <c r="I62" s="94"/>
      <c r="J62" s="94"/>
      <c r="K62" s="95"/>
      <c r="L62" s="95"/>
      <c r="M62" s="95"/>
      <c r="N62" s="95"/>
      <c r="O62" s="95"/>
    </row>
    <row r="63" spans="1:15" ht="20.25">
      <c r="A63" s="80" t="s">
        <v>60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</row>
    <row r="64" spans="1:15" ht="42.75" customHeight="1">
      <c r="A64" s="56" t="s">
        <v>61</v>
      </c>
      <c r="B64" s="56"/>
      <c r="C64" s="56"/>
      <c r="D64" s="81" t="s">
        <v>62</v>
      </c>
      <c r="E64" s="81"/>
      <c r="F64" s="56" t="s">
        <v>63</v>
      </c>
      <c r="G64" s="56"/>
      <c r="H64" s="56"/>
      <c r="I64" s="56"/>
      <c r="J64" s="56" t="s">
        <v>64</v>
      </c>
      <c r="K64" s="56"/>
      <c r="L64" s="56"/>
      <c r="M64" s="56"/>
      <c r="N64" s="56" t="s">
        <v>65</v>
      </c>
      <c r="O64" s="56"/>
    </row>
    <row r="65" spans="1:15" ht="42.75" customHeight="1">
      <c r="A65" s="56"/>
      <c r="B65" s="56"/>
      <c r="C65" s="56"/>
      <c r="D65" s="81"/>
      <c r="E65" s="81"/>
      <c r="F65" s="82" t="s">
        <v>66</v>
      </c>
      <c r="G65" s="82"/>
      <c r="H65" s="56" t="s">
        <v>67</v>
      </c>
      <c r="I65" s="56"/>
      <c r="J65" s="83" t="s">
        <v>66</v>
      </c>
      <c r="K65" s="83"/>
      <c r="L65" s="56" t="s">
        <v>67</v>
      </c>
      <c r="M65" s="56"/>
      <c r="N65" s="56"/>
      <c r="O65" s="56"/>
    </row>
    <row r="66" spans="1:15" ht="20.25" customHeight="1">
      <c r="A66" s="56">
        <v>1</v>
      </c>
      <c r="B66" s="56"/>
      <c r="C66" s="56"/>
      <c r="D66" s="81">
        <v>2</v>
      </c>
      <c r="E66" s="81"/>
      <c r="F66" s="81">
        <v>3</v>
      </c>
      <c r="G66" s="81"/>
      <c r="H66" s="83">
        <v>4</v>
      </c>
      <c r="I66" s="83"/>
      <c r="J66" s="83">
        <v>5</v>
      </c>
      <c r="K66" s="83"/>
      <c r="L66" s="83">
        <v>6</v>
      </c>
      <c r="M66" s="83"/>
      <c r="N66" s="83">
        <v>7</v>
      </c>
      <c r="O66" s="83"/>
    </row>
    <row r="67" spans="1:15" ht="19.5" customHeight="1">
      <c r="A67" s="62" t="s">
        <v>68</v>
      </c>
      <c r="B67" s="62"/>
      <c r="C67" s="62"/>
      <c r="D67" s="86"/>
      <c r="E67" s="86"/>
      <c r="F67" s="86"/>
      <c r="G67" s="86"/>
      <c r="H67" s="89"/>
      <c r="I67" s="89"/>
      <c r="J67" s="89"/>
      <c r="K67" s="89"/>
      <c r="L67" s="89"/>
      <c r="M67" s="89"/>
      <c r="N67" s="89"/>
      <c r="O67" s="89"/>
    </row>
    <row r="68" spans="1:15" ht="19.5" customHeight="1">
      <c r="A68" s="62" t="s">
        <v>69</v>
      </c>
      <c r="B68" s="62"/>
      <c r="C68" s="62"/>
      <c r="D68" s="86"/>
      <c r="E68" s="86"/>
      <c r="F68" s="86"/>
      <c r="G68" s="86"/>
      <c r="H68" s="89"/>
      <c r="I68" s="89"/>
      <c r="J68" s="89"/>
      <c r="K68" s="89"/>
      <c r="L68" s="89"/>
      <c r="M68" s="89"/>
      <c r="N68" s="89"/>
      <c r="O68" s="89"/>
    </row>
    <row r="69" spans="1:15" ht="19.5" customHeight="1">
      <c r="A69" s="62"/>
      <c r="B69" s="62"/>
      <c r="C69" s="62"/>
      <c r="D69" s="86"/>
      <c r="E69" s="86"/>
      <c r="F69" s="86"/>
      <c r="G69" s="86"/>
      <c r="H69" s="89"/>
      <c r="I69" s="89"/>
      <c r="J69" s="89"/>
      <c r="K69" s="89"/>
      <c r="L69" s="89"/>
      <c r="M69" s="89"/>
      <c r="N69" s="89"/>
      <c r="O69" s="89"/>
    </row>
    <row r="70" spans="1:15" ht="19.5" customHeight="1">
      <c r="A70" s="62" t="s">
        <v>70</v>
      </c>
      <c r="B70" s="62"/>
      <c r="C70" s="62"/>
      <c r="D70" s="86"/>
      <c r="E70" s="86"/>
      <c r="F70" s="86"/>
      <c r="G70" s="86"/>
      <c r="H70" s="89"/>
      <c r="I70" s="89"/>
      <c r="J70" s="89"/>
      <c r="K70" s="89"/>
      <c r="L70" s="89"/>
      <c r="M70" s="89"/>
      <c r="N70" s="89"/>
      <c r="O70" s="89"/>
    </row>
    <row r="71" spans="1:15" ht="19.5" customHeight="1">
      <c r="A71" s="62" t="s">
        <v>71</v>
      </c>
      <c r="B71" s="62"/>
      <c r="C71" s="62"/>
      <c r="D71" s="86"/>
      <c r="E71" s="86"/>
      <c r="F71" s="86"/>
      <c r="G71" s="86"/>
      <c r="H71" s="89"/>
      <c r="I71" s="89"/>
      <c r="J71" s="89"/>
      <c r="K71" s="89"/>
      <c r="L71" s="89"/>
      <c r="M71" s="89"/>
      <c r="N71" s="89"/>
      <c r="O71" s="89"/>
    </row>
    <row r="72" spans="1:15" ht="19.5" customHeight="1">
      <c r="A72" s="62"/>
      <c r="B72" s="62"/>
      <c r="C72" s="62"/>
      <c r="D72" s="86"/>
      <c r="E72" s="86"/>
      <c r="F72" s="86"/>
      <c r="G72" s="86"/>
      <c r="H72" s="89"/>
      <c r="I72" s="89"/>
      <c r="J72" s="89"/>
      <c r="K72" s="89"/>
      <c r="L72" s="89"/>
      <c r="M72" s="89"/>
      <c r="N72" s="89"/>
      <c r="O72" s="89"/>
    </row>
    <row r="73" spans="1:15" ht="19.5" customHeight="1">
      <c r="A73" s="62" t="s">
        <v>72</v>
      </c>
      <c r="B73" s="62"/>
      <c r="C73" s="62"/>
      <c r="D73" s="86"/>
      <c r="E73" s="86"/>
      <c r="F73" s="86"/>
      <c r="G73" s="86"/>
      <c r="H73" s="89"/>
      <c r="I73" s="89"/>
      <c r="J73" s="89"/>
      <c r="K73" s="89"/>
      <c r="L73" s="89"/>
      <c r="M73" s="89"/>
      <c r="N73" s="89"/>
      <c r="O73" s="89"/>
    </row>
    <row r="74" spans="1:15" ht="19.5" customHeight="1">
      <c r="A74" s="62" t="s">
        <v>69</v>
      </c>
      <c r="B74" s="62"/>
      <c r="C74" s="62"/>
      <c r="D74" s="86"/>
      <c r="E74" s="86"/>
      <c r="F74" s="86"/>
      <c r="G74" s="86"/>
      <c r="H74" s="89"/>
      <c r="I74" s="89"/>
      <c r="J74" s="89"/>
      <c r="K74" s="89"/>
      <c r="L74" s="89"/>
      <c r="M74" s="89"/>
      <c r="N74" s="89"/>
      <c r="O74" s="89"/>
    </row>
    <row r="75" spans="1:15" ht="19.5" customHeight="1">
      <c r="A75" s="62"/>
      <c r="B75" s="62"/>
      <c r="C75" s="62"/>
      <c r="D75" s="86"/>
      <c r="E75" s="86"/>
      <c r="F75" s="86"/>
      <c r="G75" s="86"/>
      <c r="H75" s="89"/>
      <c r="I75" s="89"/>
      <c r="J75" s="89"/>
      <c r="K75" s="89"/>
      <c r="L75" s="89"/>
      <c r="M75" s="89"/>
      <c r="N75" s="89"/>
      <c r="O75" s="89"/>
    </row>
    <row r="76" spans="1:15" ht="24.75" customHeight="1">
      <c r="A76" s="62" t="s">
        <v>49</v>
      </c>
      <c r="B76" s="62"/>
      <c r="C76" s="62"/>
      <c r="D76" s="86"/>
      <c r="E76" s="86"/>
      <c r="F76" s="86"/>
      <c r="G76" s="86"/>
      <c r="H76" s="89"/>
      <c r="I76" s="89"/>
      <c r="J76" s="89"/>
      <c r="K76" s="89"/>
      <c r="L76" s="89"/>
      <c r="M76" s="89"/>
      <c r="N76" s="89"/>
      <c r="O76" s="89"/>
    </row>
  </sheetData>
  <sheetProtection selectLockedCells="1" selectUnlockedCells="1"/>
  <mergeCells count="332">
    <mergeCell ref="N76:O76"/>
    <mergeCell ref="A76:C76"/>
    <mergeCell ref="D76:E76"/>
    <mergeCell ref="F76:G76"/>
    <mergeCell ref="H76:I76"/>
    <mergeCell ref="J76:K76"/>
    <mergeCell ref="L76:M76"/>
    <mergeCell ref="N74:O74"/>
    <mergeCell ref="A75:C75"/>
    <mergeCell ref="D75:E75"/>
    <mergeCell ref="F75:G75"/>
    <mergeCell ref="H75:I75"/>
    <mergeCell ref="J75:K75"/>
    <mergeCell ref="L75:M75"/>
    <mergeCell ref="N75:O75"/>
    <mergeCell ref="A74:C74"/>
    <mergeCell ref="D74:E74"/>
    <mergeCell ref="F74:G74"/>
    <mergeCell ref="H74:I74"/>
    <mergeCell ref="J74:K74"/>
    <mergeCell ref="L74:M74"/>
    <mergeCell ref="N72:O72"/>
    <mergeCell ref="A73:C73"/>
    <mergeCell ref="D73:E73"/>
    <mergeCell ref="F73:G73"/>
    <mergeCell ref="H73:I73"/>
    <mergeCell ref="J73:K73"/>
    <mergeCell ref="L73:M73"/>
    <mergeCell ref="N73:O73"/>
    <mergeCell ref="A72:C72"/>
    <mergeCell ref="D72:E72"/>
    <mergeCell ref="F72:G72"/>
    <mergeCell ref="H72:I72"/>
    <mergeCell ref="J72:K72"/>
    <mergeCell ref="L72:M72"/>
    <mergeCell ref="N70:O70"/>
    <mergeCell ref="A71:C71"/>
    <mergeCell ref="D71:E71"/>
    <mergeCell ref="F71:G71"/>
    <mergeCell ref="H71:I71"/>
    <mergeCell ref="J71:K71"/>
    <mergeCell ref="L71:M71"/>
    <mergeCell ref="N71:O71"/>
    <mergeCell ref="A70:C70"/>
    <mergeCell ref="D70:E70"/>
    <mergeCell ref="F70:G70"/>
    <mergeCell ref="H70:I70"/>
    <mergeCell ref="J70:K70"/>
    <mergeCell ref="L70:M70"/>
    <mergeCell ref="N68:O68"/>
    <mergeCell ref="A69:C69"/>
    <mergeCell ref="D69:E69"/>
    <mergeCell ref="F69:G69"/>
    <mergeCell ref="H69:I69"/>
    <mergeCell ref="J69:K69"/>
    <mergeCell ref="L69:M69"/>
    <mergeCell ref="N69:O69"/>
    <mergeCell ref="A68:C68"/>
    <mergeCell ref="D68:E68"/>
    <mergeCell ref="F68:G68"/>
    <mergeCell ref="H68:I68"/>
    <mergeCell ref="J68:K68"/>
    <mergeCell ref="L68:M68"/>
    <mergeCell ref="N66:O66"/>
    <mergeCell ref="A67:C67"/>
    <mergeCell ref="D67:E67"/>
    <mergeCell ref="F67:G67"/>
    <mergeCell ref="H67:I67"/>
    <mergeCell ref="J67:K67"/>
    <mergeCell ref="L67:M67"/>
    <mergeCell ref="N67:O67"/>
    <mergeCell ref="A66:C66"/>
    <mergeCell ref="D66:E66"/>
    <mergeCell ref="F66:G66"/>
    <mergeCell ref="H66:I66"/>
    <mergeCell ref="J66:K66"/>
    <mergeCell ref="L66:M66"/>
    <mergeCell ref="A63:O63"/>
    <mergeCell ref="A64:C65"/>
    <mergeCell ref="D64:E65"/>
    <mergeCell ref="F64:I64"/>
    <mergeCell ref="J64:M64"/>
    <mergeCell ref="N64:O65"/>
    <mergeCell ref="F65:G65"/>
    <mergeCell ref="H65:I65"/>
    <mergeCell ref="J65:K65"/>
    <mergeCell ref="L65:M65"/>
    <mergeCell ref="B61:C61"/>
    <mergeCell ref="D61:E61"/>
    <mergeCell ref="F61:G61"/>
    <mergeCell ref="H61:J61"/>
    <mergeCell ref="K61:L61"/>
    <mergeCell ref="M61:O61"/>
    <mergeCell ref="B60:C60"/>
    <mergeCell ref="D60:E60"/>
    <mergeCell ref="F60:G60"/>
    <mergeCell ref="H60:J60"/>
    <mergeCell ref="K60:L60"/>
    <mergeCell ref="M60:O60"/>
    <mergeCell ref="B59:C59"/>
    <mergeCell ref="D59:E59"/>
    <mergeCell ref="F59:G59"/>
    <mergeCell ref="H59:J59"/>
    <mergeCell ref="K59:L59"/>
    <mergeCell ref="M59:O59"/>
    <mergeCell ref="B58:C58"/>
    <mergeCell ref="D58:E58"/>
    <mergeCell ref="F58:G58"/>
    <mergeCell ref="H58:J58"/>
    <mergeCell ref="K58:L58"/>
    <mergeCell ref="M58:O58"/>
    <mergeCell ref="B57:C57"/>
    <mergeCell ref="D57:E57"/>
    <mergeCell ref="F57:G57"/>
    <mergeCell ref="H57:J57"/>
    <mergeCell ref="K57:L57"/>
    <mergeCell ref="M57:O57"/>
    <mergeCell ref="B56:C56"/>
    <mergeCell ref="D56:E56"/>
    <mergeCell ref="F56:G56"/>
    <mergeCell ref="H56:J56"/>
    <mergeCell ref="K56:L56"/>
    <mergeCell ref="M56:O56"/>
    <mergeCell ref="A52:C52"/>
    <mergeCell ref="A54:O54"/>
    <mergeCell ref="B55:C55"/>
    <mergeCell ref="D55:E55"/>
    <mergeCell ref="F55:G55"/>
    <mergeCell ref="H55:J55"/>
    <mergeCell ref="K55:L55"/>
    <mergeCell ref="M55:O55"/>
    <mergeCell ref="A46:C46"/>
    <mergeCell ref="A47:C47"/>
    <mergeCell ref="A48:C48"/>
    <mergeCell ref="A49:C49"/>
    <mergeCell ref="A50:C50"/>
    <mergeCell ref="A51:C51"/>
    <mergeCell ref="A44:C45"/>
    <mergeCell ref="D44:F44"/>
    <mergeCell ref="G44:I44"/>
    <mergeCell ref="J44:L44"/>
    <mergeCell ref="M44:N44"/>
    <mergeCell ref="O44:O45"/>
    <mergeCell ref="A37:O37"/>
    <mergeCell ref="B39:E39"/>
    <mergeCell ref="F39:O39"/>
    <mergeCell ref="M40:O40"/>
    <mergeCell ref="M41:O41"/>
    <mergeCell ref="A42:J42"/>
    <mergeCell ref="N34:O34"/>
    <mergeCell ref="B35:C35"/>
    <mergeCell ref="D35:E35"/>
    <mergeCell ref="F35:G35"/>
    <mergeCell ref="H35:I35"/>
    <mergeCell ref="J35:K35"/>
    <mergeCell ref="L35:M35"/>
    <mergeCell ref="N35:O35"/>
    <mergeCell ref="B34:C34"/>
    <mergeCell ref="D34:E34"/>
    <mergeCell ref="F34:G34"/>
    <mergeCell ref="H34:I34"/>
    <mergeCell ref="J34:K34"/>
    <mergeCell ref="L34:M34"/>
    <mergeCell ref="N32:O32"/>
    <mergeCell ref="B33:C33"/>
    <mergeCell ref="D33:E33"/>
    <mergeCell ref="F33:G33"/>
    <mergeCell ref="H33:I33"/>
    <mergeCell ref="J33:K33"/>
    <mergeCell ref="L33:M33"/>
    <mergeCell ref="N33:O33"/>
    <mergeCell ref="B32:C32"/>
    <mergeCell ref="D32:E32"/>
    <mergeCell ref="F32:G32"/>
    <mergeCell ref="H32:I32"/>
    <mergeCell ref="J32:K32"/>
    <mergeCell ref="L32:M32"/>
    <mergeCell ref="N30:O30"/>
    <mergeCell ref="B31:C31"/>
    <mergeCell ref="D31:E31"/>
    <mergeCell ref="F31:G31"/>
    <mergeCell ref="H31:I31"/>
    <mergeCell ref="J31:K31"/>
    <mergeCell ref="L31:M31"/>
    <mergeCell ref="N31:O31"/>
    <mergeCell ref="B30:C30"/>
    <mergeCell ref="D30:E30"/>
    <mergeCell ref="F30:G30"/>
    <mergeCell ref="H30:I30"/>
    <mergeCell ref="J30:K30"/>
    <mergeCell ref="L30:M30"/>
    <mergeCell ref="N28:O28"/>
    <mergeCell ref="B29:C29"/>
    <mergeCell ref="D29:E29"/>
    <mergeCell ref="F29:G29"/>
    <mergeCell ref="H29:I29"/>
    <mergeCell ref="J29:K29"/>
    <mergeCell ref="L29:M29"/>
    <mergeCell ref="N29:O29"/>
    <mergeCell ref="B28:C28"/>
    <mergeCell ref="D28:E28"/>
    <mergeCell ref="F28:G28"/>
    <mergeCell ref="H28:I28"/>
    <mergeCell ref="J28:K28"/>
    <mergeCell ref="L28:M28"/>
    <mergeCell ref="N26:O26"/>
    <mergeCell ref="B27:C27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N22:O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N20:O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0:M20"/>
    <mergeCell ref="N18:O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N16:O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N12:O12"/>
    <mergeCell ref="B13:C13"/>
    <mergeCell ref="D13:E13"/>
    <mergeCell ref="F13:G13"/>
    <mergeCell ref="H13:I13"/>
    <mergeCell ref="J13:K13"/>
    <mergeCell ref="L13:M13"/>
    <mergeCell ref="N13:O13"/>
    <mergeCell ref="B12:C12"/>
    <mergeCell ref="D12:E12"/>
    <mergeCell ref="F12:G12"/>
    <mergeCell ref="H12:I12"/>
    <mergeCell ref="J12:K12"/>
    <mergeCell ref="L12:M12"/>
    <mergeCell ref="A7:O7"/>
    <mergeCell ref="A9:O9"/>
    <mergeCell ref="B11:C11"/>
    <mergeCell ref="D11:E11"/>
    <mergeCell ref="F11:G11"/>
    <mergeCell ref="H11:I11"/>
    <mergeCell ref="J11:K11"/>
    <mergeCell ref="L11:M11"/>
    <mergeCell ref="N11:O11"/>
    <mergeCell ref="N1:O1"/>
    <mergeCell ref="N2:O2"/>
    <mergeCell ref="A3:O3"/>
    <mergeCell ref="A4:O4"/>
    <mergeCell ref="A5:O5"/>
    <mergeCell ref="A6:O6"/>
  </mergeCells>
  <printOptions/>
  <pageMargins left="0.6298611111111111" right="0.2361111111111111" top="0.9451388888888889" bottom="0.3541666666666667" header="0.5118055555555555" footer="0.5118055555555555"/>
  <pageSetup horizontalDpi="600" verticalDpi="600" orientation="landscape" paperSize="9" scale="47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Svetlana</cp:lastModifiedBy>
  <cp:lastPrinted>2020-04-27T09:49:45Z</cp:lastPrinted>
  <dcterms:modified xsi:type="dcterms:W3CDTF">2020-04-27T09:50:03Z</dcterms:modified>
  <cp:category/>
  <cp:version/>
  <cp:contentType/>
  <cp:contentStatus/>
</cp:coreProperties>
</file>