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my.local\depdata\Users_DFEI\VFVS\2020\ДОДАТКИ\Звіт кредитування\2020\"/>
    </mc:Choice>
  </mc:AlternateContent>
  <bookViews>
    <workbookView xWindow="0" yWindow="0" windowWidth="19200" windowHeight="6800"/>
  </bookViews>
  <sheets>
    <sheet name="дод 4 (в)" sheetId="1" r:id="rId1"/>
  </sheets>
  <definedNames>
    <definedName name="_xlnm.Print_Area" localSheetId="0">'дод 4 (в)'!$A$1:$AE$59</definedName>
  </definedNames>
  <calcPr calcId="162913"/>
</workbook>
</file>

<file path=xl/calcChain.xml><?xml version="1.0" encoding="utf-8"?>
<calcChain xmlns="http://schemas.openxmlformats.org/spreadsheetml/2006/main">
  <c r="W28" i="1" l="1"/>
  <c r="X28" i="1"/>
  <c r="Y28" i="1"/>
  <c r="AA28" i="1"/>
  <c r="AB28" i="1"/>
  <c r="AC28" i="1"/>
  <c r="AC27" i="1"/>
  <c r="AB27" i="1"/>
  <c r="AA27" i="1"/>
  <c r="Y27" i="1"/>
  <c r="X27" i="1"/>
  <c r="W27" i="1"/>
  <c r="U28" i="1"/>
  <c r="V28" i="1" s="1"/>
  <c r="U27" i="1"/>
  <c r="Q27" i="1"/>
  <c r="AD27" i="1" l="1"/>
  <c r="L28" i="1"/>
  <c r="AD28" i="1" s="1"/>
  <c r="L27" i="1"/>
  <c r="L26" i="1" s="1"/>
  <c r="L25" i="1" s="1"/>
  <c r="H28" i="1"/>
  <c r="Z28" i="1" s="1"/>
  <c r="H27" i="1"/>
  <c r="H23" i="1"/>
  <c r="S25" i="1"/>
  <c r="F26" i="1"/>
  <c r="F25" i="1" s="1"/>
  <c r="G26" i="1"/>
  <c r="G25" i="1" s="1"/>
  <c r="I26" i="1"/>
  <c r="I25" i="1" s="1"/>
  <c r="J26" i="1"/>
  <c r="J25" i="1" s="1"/>
  <c r="K26" i="1"/>
  <c r="K25" i="1" s="1"/>
  <c r="N26" i="1"/>
  <c r="N25" i="1" s="1"/>
  <c r="O26" i="1"/>
  <c r="O25" i="1" s="1"/>
  <c r="P26" i="1"/>
  <c r="P25" i="1" s="1"/>
  <c r="Q26" i="1"/>
  <c r="Q25" i="1" s="1"/>
  <c r="R26" i="1"/>
  <c r="R25" i="1" s="1"/>
  <c r="S26" i="1"/>
  <c r="T26" i="1"/>
  <c r="T25" i="1" s="1"/>
  <c r="U26" i="1"/>
  <c r="U25" i="1" s="1"/>
  <c r="V26" i="1"/>
  <c r="V25" i="1" s="1"/>
  <c r="W26" i="1"/>
  <c r="W25" i="1" s="1"/>
  <c r="X26" i="1"/>
  <c r="X25" i="1" s="1"/>
  <c r="Y26" i="1"/>
  <c r="Y25" i="1" s="1"/>
  <c r="AA26" i="1"/>
  <c r="AA25" i="1" s="1"/>
  <c r="AB26" i="1"/>
  <c r="AB25" i="1" s="1"/>
  <c r="AC26" i="1"/>
  <c r="AC25" i="1" s="1"/>
  <c r="E26" i="1"/>
  <c r="E25" i="1" s="1"/>
  <c r="AD26" i="1" l="1"/>
  <c r="AD25" i="1" s="1"/>
  <c r="H26" i="1"/>
  <c r="H25" i="1" s="1"/>
  <c r="Z27" i="1"/>
  <c r="Z26" i="1" s="1"/>
  <c r="Z25" i="1" s="1"/>
  <c r="M27" i="1"/>
  <c r="M26" i="1" s="1"/>
  <c r="M25" i="1" s="1"/>
  <c r="AB24" i="1" l="1"/>
  <c r="AC20" i="1" l="1"/>
  <c r="AC24" i="1"/>
  <c r="AA24" i="1"/>
  <c r="AC23" i="1"/>
  <c r="AC22" i="1" s="1"/>
  <c r="AC21" i="1" s="1"/>
  <c r="AC29" i="1" s="1"/>
  <c r="AB23" i="1"/>
  <c r="AB22" i="1" s="1"/>
  <c r="AB21" i="1" s="1"/>
  <c r="AA23" i="1"/>
  <c r="AC19" i="1"/>
  <c r="AC18" i="1" s="1"/>
  <c r="AB20" i="1"/>
  <c r="AB19" i="1" s="1"/>
  <c r="AB18" i="1" s="1"/>
  <c r="AA20" i="1"/>
  <c r="AA19" i="1" s="1"/>
  <c r="AA18" i="1" s="1"/>
  <c r="U24" i="1"/>
  <c r="T22" i="1"/>
  <c r="T21" i="1" s="1"/>
  <c r="S22" i="1"/>
  <c r="S21" i="1" s="1"/>
  <c r="R22" i="1"/>
  <c r="R21" i="1" s="1"/>
  <c r="U20" i="1"/>
  <c r="U19" i="1" s="1"/>
  <c r="U18" i="1" s="1"/>
  <c r="T19" i="1"/>
  <c r="T18" i="1" s="1"/>
  <c r="S19" i="1"/>
  <c r="S18" i="1" s="1"/>
  <c r="R19" i="1"/>
  <c r="R18" i="1"/>
  <c r="L23" i="1"/>
  <c r="M23" i="1" s="1"/>
  <c r="K22" i="1"/>
  <c r="I22" i="1"/>
  <c r="I21" i="1" s="1"/>
  <c r="K21" i="1"/>
  <c r="L19" i="1"/>
  <c r="K19" i="1"/>
  <c r="K18" i="1" s="1"/>
  <c r="J19" i="1"/>
  <c r="J18" i="1" s="1"/>
  <c r="I19" i="1"/>
  <c r="I18" i="1" s="1"/>
  <c r="L18" i="1"/>
  <c r="K29" i="1" l="1"/>
  <c r="T29" i="1"/>
  <c r="I29" i="1"/>
  <c r="R29" i="1"/>
  <c r="L22" i="1"/>
  <c r="L21" i="1" s="1"/>
  <c r="L29" i="1" s="1"/>
  <c r="S29" i="1"/>
  <c r="AB29" i="1"/>
  <c r="AA22" i="1"/>
  <c r="AA21" i="1" s="1"/>
  <c r="AA29" i="1" s="1"/>
  <c r="AD24" i="1"/>
  <c r="U22" i="1"/>
  <c r="U21" i="1" s="1"/>
  <c r="U29" i="1" s="1"/>
  <c r="AD23" i="1"/>
  <c r="AD20" i="1"/>
  <c r="AD19" i="1" s="1"/>
  <c r="AD18" i="1" s="1"/>
  <c r="J22" i="1"/>
  <c r="J21" i="1" s="1"/>
  <c r="J29" i="1" s="1"/>
  <c r="AD22" i="1" l="1"/>
  <c r="AD21" i="1" s="1"/>
  <c r="AD29" i="1" s="1"/>
  <c r="F22" i="1"/>
  <c r="F21" i="1" s="1"/>
  <c r="G22" i="1"/>
  <c r="G21" i="1" s="1"/>
  <c r="N22" i="1"/>
  <c r="N21" i="1" s="1"/>
  <c r="N29" i="1" s="1"/>
  <c r="O22" i="1"/>
  <c r="O21" i="1" s="1"/>
  <c r="P22" i="1"/>
  <c r="P21" i="1" s="1"/>
  <c r="E22" i="1"/>
  <c r="E21" i="1" s="1"/>
  <c r="E29" i="1" s="1"/>
  <c r="W24" i="1"/>
  <c r="X24" i="1"/>
  <c r="Y24" i="1"/>
  <c r="Y23" i="1"/>
  <c r="X23" i="1"/>
  <c r="W23" i="1"/>
  <c r="Q24" i="1"/>
  <c r="F19" i="1"/>
  <c r="F18" i="1" s="1"/>
  <c r="G19" i="1"/>
  <c r="G18" i="1" s="1"/>
  <c r="H19" i="1"/>
  <c r="H18" i="1" s="1"/>
  <c r="N19" i="1"/>
  <c r="N18" i="1" s="1"/>
  <c r="O19" i="1"/>
  <c r="O18" i="1" s="1"/>
  <c r="P19" i="1"/>
  <c r="P18" i="1" s="1"/>
  <c r="E19" i="1"/>
  <c r="E18" i="1" s="1"/>
  <c r="Y20" i="1"/>
  <c r="Y19" i="1" s="1"/>
  <c r="Y18" i="1" s="1"/>
  <c r="X20" i="1"/>
  <c r="X19" i="1" s="1"/>
  <c r="X18" i="1" s="1"/>
  <c r="W20" i="1"/>
  <c r="W19" i="1" s="1"/>
  <c r="W18" i="1" s="1"/>
  <c r="Q20" i="1"/>
  <c r="G29" i="1" l="1"/>
  <c r="P29" i="1"/>
  <c r="F29" i="1"/>
  <c r="O29" i="1"/>
  <c r="Q19" i="1"/>
  <c r="Q18" i="1" s="1"/>
  <c r="V20" i="1"/>
  <c r="V19" i="1" s="1"/>
  <c r="V18" i="1" s="1"/>
  <c r="Z24" i="1"/>
  <c r="V24" i="1"/>
  <c r="V22" i="1" s="1"/>
  <c r="V21" i="1" s="1"/>
  <c r="H22" i="1"/>
  <c r="H21" i="1" s="1"/>
  <c r="H29" i="1" s="1"/>
  <c r="M22" i="1"/>
  <c r="M21" i="1" s="1"/>
  <c r="M29" i="1" s="1"/>
  <c r="Q22" i="1"/>
  <c r="Q21" i="1" s="1"/>
  <c r="W22" i="1"/>
  <c r="W21" i="1" s="1"/>
  <c r="W29" i="1" s="1"/>
  <c r="Y22" i="1"/>
  <c r="Y21" i="1" s="1"/>
  <c r="Y29" i="1" s="1"/>
  <c r="X22" i="1"/>
  <c r="X21" i="1" s="1"/>
  <c r="X29" i="1" s="1"/>
  <c r="Z20" i="1"/>
  <c r="Z19" i="1" s="1"/>
  <c r="Z18" i="1" s="1"/>
  <c r="Z23" i="1"/>
  <c r="Q29" i="1" l="1"/>
  <c r="V29" i="1" s="1"/>
  <c r="Z22" i="1"/>
  <c r="Z21" i="1" s="1"/>
  <c r="Z29" i="1" s="1"/>
</calcChain>
</file>

<file path=xl/sharedStrings.xml><?xml version="1.0" encoding="utf-8"?>
<sst xmlns="http://schemas.openxmlformats.org/spreadsheetml/2006/main" count="96" uniqueCount="57">
  <si>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</si>
  <si>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</si>
  <si>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</si>
  <si>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</si>
  <si>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</si>
  <si>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</si>
  <si>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</si>
  <si>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</si>
  <si>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</si>
  <si>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</si>
  <si>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</si>
  <si>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</si>
  <si>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</si>
  <si>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</si>
  <si>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</si>
  <si>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</si>
  <si>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</si>
  <si>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</si>
  <si>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</si>
  <si>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</si>
  <si>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</si>
  <si>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</si>
  <si>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</si>
  <si>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</si>
  <si>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</si>
  <si>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</si>
  <si>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</si>
  <si>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</si>
  <si>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</si>
  <si>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</si>
  <si>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</si>
  <si>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</si>
  <si>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</si>
  <si>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</si>
  <si>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</si>
  <si>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</si>
  <si>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</si>
  <si>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</si>
  <si>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</si>
  <si>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</si>
  <si>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</si>
  <si>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</si>
  <si>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</si>
  <si>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  </t>
  </si>
  <si>
    <t>_______________</t>
  </si>
  <si>
    <t>О.М. Лисенко</t>
  </si>
  <si>
    <t>до    рішення     Сумської    міської     ради</t>
  </si>
  <si>
    <t>«Про    звіт    про     виконання     бюджету</t>
  </si>
  <si>
    <t xml:space="preserve">Сумської міської об'єднаної територіальної </t>
  </si>
  <si>
    <t>громади за      2020    рік»</t>
  </si>
  <si>
    <t>від                        2021   року    №      -   МР</t>
  </si>
  <si>
    <t>(18531000000)</t>
  </si>
  <si>
    <t xml:space="preserve"> код бюджету</t>
  </si>
  <si>
    <t xml:space="preserve">Сумський міський голова </t>
  </si>
  <si>
    <t>Виконавець: Липова С.А.</t>
  </si>
  <si>
    <t xml:space="preserve">                      Додаток  4</t>
  </si>
  <si>
    <t>Звіт про виконання повернення кредитів до бюджету Сумської міської об'єднаної територіальної громади та надання кредитів з бюджету                                                                                                                                                                                                                              Сумської міської об'єднаної територіальної громади 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</si>
</sst>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7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NumberFormat="1" applyFont="1" applyFill="1" applyAlignment="1" applyProtection="1"/>
    <xf numFmtId="3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textRotation="180"/>
    </xf>
    <xf numFmtId="0" fontId="5" fillId="2" borderId="0" xfId="0" applyFont="1" applyFill="1"/>
    <xf numFmtId="4" fontId="5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9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15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6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30" fillId="2" borderId="0" xfId="0" applyNumberFormat="1" applyFont="1" applyFill="1" applyAlignment="1" applyProtection="1"/>
    <xf numFmtId="0" fontId="30" fillId="2" borderId="0" xfId="0" applyNumberFormat="1" applyFont="1" applyFill="1" applyAlignment="1" applyProtection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vertical="center" textRotation="180"/>
    </xf>
    <xf numFmtId="0" fontId="32" fillId="2" borderId="0" xfId="0" applyNumberFormat="1" applyFont="1" applyFill="1" applyAlignment="1" applyProtection="1"/>
    <xf numFmtId="0" fontId="32" fillId="2" borderId="0" xfId="0" applyFont="1" applyFill="1"/>
    <xf numFmtId="0" fontId="32" fillId="2" borderId="0" xfId="0" applyNumberFormat="1" applyFont="1" applyFill="1" applyAlignment="1" applyProtection="1">
      <alignment horizontal="center"/>
    </xf>
    <xf numFmtId="4" fontId="32" fillId="2" borderId="0" xfId="0" applyNumberFormat="1" applyFont="1" applyFill="1" applyAlignment="1" applyProtection="1"/>
    <xf numFmtId="49" fontId="32" fillId="2" borderId="0" xfId="0" applyNumberFormat="1" applyFont="1" applyFill="1" applyBorder="1" applyAlignment="1">
      <alignment vertical="center" wrapText="1"/>
    </xf>
    <xf numFmtId="0" fontId="32" fillId="2" borderId="0" xfId="0" applyFont="1" applyFill="1" applyBorder="1" applyAlignment="1">
      <alignment vertical="center" textRotation="180"/>
    </xf>
    <xf numFmtId="14" fontId="32" fillId="2" borderId="0" xfId="0" applyNumberFormat="1" applyFont="1" applyFill="1" applyBorder="1" applyAlignment="1"/>
    <xf numFmtId="4" fontId="32" fillId="2" borderId="0" xfId="0" applyNumberFormat="1" applyFont="1" applyFill="1"/>
    <xf numFmtId="0" fontId="36" fillId="2" borderId="0" xfId="0" applyFont="1" applyFill="1"/>
    <xf numFmtId="0" fontId="36" fillId="2" borderId="0" xfId="0" applyFont="1" applyFill="1" applyAlignment="1">
      <alignment vertical="center" textRotation="180"/>
    </xf>
    <xf numFmtId="0" fontId="36" fillId="2" borderId="0" xfId="0" applyFont="1" applyFill="1" applyAlignment="1">
      <alignment vertical="top"/>
    </xf>
    <xf numFmtId="0" fontId="36" fillId="2" borderId="0" xfId="0" applyFont="1" applyFill="1" applyBorder="1"/>
    <xf numFmtId="49" fontId="36" fillId="2" borderId="0" xfId="0" applyNumberFormat="1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textRotation="180"/>
    </xf>
    <xf numFmtId="0" fontId="36" fillId="2" borderId="0" xfId="0" applyFont="1" applyFill="1" applyAlignment="1">
      <alignment horizontal="center"/>
    </xf>
    <xf numFmtId="49" fontId="34" fillId="2" borderId="0" xfId="0" applyNumberFormat="1" applyFont="1" applyFill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left" vertical="distributed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textRotation="180"/>
    </xf>
    <xf numFmtId="14" fontId="36" fillId="2" borderId="0" xfId="0" applyNumberFormat="1" applyFont="1" applyFill="1" applyBorder="1" applyAlignment="1">
      <alignment horizontal="left"/>
    </xf>
    <xf numFmtId="0" fontId="32" fillId="2" borderId="0" xfId="0" applyNumberFormat="1" applyFont="1" applyFill="1" applyAlignment="1" applyProtection="1">
      <alignment horizontal="left"/>
    </xf>
    <xf numFmtId="0" fontId="36" fillId="2" borderId="0" xfId="0" applyNumberFormat="1" applyFont="1" applyFill="1" applyAlignment="1" applyProtection="1">
      <alignment horizontal="left"/>
    </xf>
    <xf numFmtId="49" fontId="33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Zeros="0" tabSelected="1" view="pageBreakPreview" zoomScale="30" zoomScaleNormal="100" zoomScaleSheetLayoutView="30" workbookViewId="0">
      <selection activeCell="A9" sqref="A9:AD9"/>
    </sheetView>
  </sheetViews>
  <sheetFormatPr defaultColWidth="8.8984375" defaultRowHeight="13" x14ac:dyDescent="0.3"/>
  <cols>
    <col min="1" max="1" width="10.3984375" style="1" customWidth="1"/>
    <col min="2" max="2" width="10.59765625" style="1" customWidth="1"/>
    <col min="3" max="3" width="13.398437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5.19921875" style="1" customWidth="1"/>
    <col min="8" max="8" width="17.8984375" style="1" customWidth="1"/>
    <col min="9" max="9" width="7.3984375" style="1" customWidth="1"/>
    <col min="10" max="10" width="18.19921875" style="1" customWidth="1"/>
    <col min="11" max="11" width="7.3984375" style="1" customWidth="1"/>
    <col min="12" max="12" width="16.59765625" style="1" customWidth="1"/>
    <col min="13" max="13" width="8.398437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7.69921875" style="1" customWidth="1"/>
    <col min="20" max="20" width="8.29687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8.59765625" style="1" customWidth="1"/>
    <col min="28" max="28" width="15.296875" style="1" customWidth="1"/>
    <col min="29" max="29" width="8.59765625" style="1" customWidth="1"/>
    <col min="30" max="30" width="16.59765625" style="1" customWidth="1"/>
    <col min="31" max="31" width="8.8984375" style="42"/>
    <col min="32" max="16384" width="8.8984375" style="1"/>
  </cols>
  <sheetData>
    <row r="1" spans="1:31" ht="30.5" x14ac:dyDescent="0.65">
      <c r="R1" s="11"/>
      <c r="S1" s="11"/>
      <c r="T1" s="11"/>
      <c r="U1" s="11"/>
      <c r="V1" s="11"/>
      <c r="W1" s="74" t="s">
        <v>55</v>
      </c>
      <c r="X1" s="74"/>
      <c r="Y1" s="74"/>
      <c r="Z1" s="74"/>
      <c r="AA1" s="74"/>
      <c r="AB1" s="74"/>
      <c r="AC1" s="43"/>
      <c r="AD1" s="39"/>
      <c r="AE1" s="72">
        <v>30</v>
      </c>
    </row>
    <row r="2" spans="1:31" ht="30.5" x14ac:dyDescent="0.65">
      <c r="R2" s="11"/>
      <c r="S2" s="11"/>
      <c r="T2" s="11"/>
      <c r="U2" s="11"/>
      <c r="V2" s="11"/>
      <c r="W2" s="74" t="s">
        <v>46</v>
      </c>
      <c r="X2" s="74"/>
      <c r="Y2" s="74"/>
      <c r="Z2" s="74"/>
      <c r="AA2" s="74"/>
      <c r="AB2" s="74"/>
      <c r="AC2" s="74"/>
      <c r="AD2" s="39"/>
      <c r="AE2" s="72"/>
    </row>
    <row r="3" spans="1:31" ht="30.5" x14ac:dyDescent="0.65">
      <c r="R3" s="11"/>
      <c r="S3" s="11"/>
      <c r="T3" s="11"/>
      <c r="U3" s="11"/>
      <c r="V3" s="11"/>
      <c r="W3" s="74" t="s">
        <v>47</v>
      </c>
      <c r="X3" s="74"/>
      <c r="Y3" s="74"/>
      <c r="Z3" s="74"/>
      <c r="AA3" s="74"/>
      <c r="AB3" s="74"/>
      <c r="AC3" s="74"/>
      <c r="AD3" s="39"/>
      <c r="AE3" s="72"/>
    </row>
    <row r="4" spans="1:31" ht="30.5" x14ac:dyDescent="0.65">
      <c r="Q4" s="10"/>
      <c r="U4" s="10"/>
      <c r="W4" s="74" t="s">
        <v>48</v>
      </c>
      <c r="X4" s="74"/>
      <c r="Y4" s="74"/>
      <c r="Z4" s="74"/>
      <c r="AA4" s="74"/>
      <c r="AB4" s="74"/>
      <c r="AC4" s="74"/>
      <c r="AD4" s="39"/>
      <c r="AE4" s="72"/>
    </row>
    <row r="5" spans="1:31" ht="30.5" x14ac:dyDescent="0.65">
      <c r="Q5" s="10"/>
      <c r="U5" s="10"/>
      <c r="W5" s="74" t="s">
        <v>49</v>
      </c>
      <c r="X5" s="74"/>
      <c r="Y5" s="74"/>
      <c r="Z5" s="74"/>
      <c r="AA5" s="74"/>
      <c r="AB5" s="74"/>
      <c r="AC5" s="74"/>
      <c r="AD5" s="39"/>
      <c r="AE5" s="72"/>
    </row>
    <row r="6" spans="1:31" ht="30.65" customHeight="1" x14ac:dyDescent="0.65">
      <c r="W6" s="74" t="s">
        <v>50</v>
      </c>
      <c r="X6" s="74"/>
      <c r="Y6" s="74"/>
      <c r="Z6" s="74"/>
      <c r="AA6" s="74"/>
      <c r="AB6" s="74"/>
      <c r="AC6" s="74"/>
      <c r="AD6" s="39"/>
      <c r="AE6" s="72"/>
    </row>
    <row r="7" spans="1:31" ht="30.65" customHeight="1" x14ac:dyDescent="0.55000000000000004">
      <c r="W7" s="40"/>
      <c r="X7" s="40"/>
      <c r="Y7" s="40"/>
      <c r="Z7" s="40"/>
      <c r="AA7" s="40"/>
      <c r="AB7" s="40"/>
      <c r="AC7" s="39"/>
      <c r="AD7" s="39"/>
      <c r="AE7" s="72"/>
    </row>
    <row r="8" spans="1:31" ht="30.65" customHeight="1" x14ac:dyDescent="0.55000000000000004">
      <c r="W8" s="40"/>
      <c r="X8" s="40"/>
      <c r="Y8" s="40"/>
      <c r="Z8" s="40"/>
      <c r="AA8" s="40"/>
      <c r="AB8" s="40"/>
      <c r="AC8" s="39"/>
      <c r="AD8" s="39"/>
      <c r="AE8" s="72"/>
    </row>
    <row r="9" spans="1:31" ht="89.5" customHeight="1" x14ac:dyDescent="0.3">
      <c r="A9" s="76" t="s">
        <v>56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2"/>
    </row>
    <row r="10" spans="1:31" ht="30.5" x14ac:dyDescent="0.3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8" t="s">
        <v>51</v>
      </c>
      <c r="Q10" s="58"/>
      <c r="AE10" s="72"/>
    </row>
    <row r="11" spans="1:31" ht="30.5" x14ac:dyDescent="0.3">
      <c r="P11" s="59" t="s">
        <v>52</v>
      </c>
      <c r="Q11" s="59"/>
      <c r="AE11" s="72"/>
    </row>
    <row r="12" spans="1:31" ht="28" customHeight="1" x14ac:dyDescent="0.3">
      <c r="A12" s="2"/>
      <c r="Z12" s="2"/>
      <c r="AD12" s="12" t="s">
        <v>34</v>
      </c>
      <c r="AE12" s="72"/>
    </row>
    <row r="13" spans="1:31" ht="13.75" customHeight="1" x14ac:dyDescent="0.3">
      <c r="A13" s="71" t="s">
        <v>0</v>
      </c>
      <c r="B13" s="71" t="s">
        <v>1</v>
      </c>
      <c r="C13" s="71" t="s">
        <v>2</v>
      </c>
      <c r="D13" s="71" t="s">
        <v>3</v>
      </c>
      <c r="E13" s="67" t="s">
        <v>4</v>
      </c>
      <c r="F13" s="68"/>
      <c r="G13" s="68"/>
      <c r="H13" s="68"/>
      <c r="I13" s="68"/>
      <c r="J13" s="68"/>
      <c r="K13" s="68"/>
      <c r="L13" s="68"/>
      <c r="M13" s="69"/>
      <c r="N13" s="64" t="s">
        <v>5</v>
      </c>
      <c r="O13" s="65"/>
      <c r="P13" s="65"/>
      <c r="Q13" s="65"/>
      <c r="R13" s="65"/>
      <c r="S13" s="65"/>
      <c r="T13" s="65"/>
      <c r="U13" s="65"/>
      <c r="V13" s="66"/>
      <c r="W13" s="67" t="s">
        <v>6</v>
      </c>
      <c r="X13" s="68"/>
      <c r="Y13" s="68"/>
      <c r="Z13" s="68"/>
      <c r="AA13" s="68"/>
      <c r="AB13" s="68"/>
      <c r="AC13" s="68"/>
      <c r="AD13" s="69"/>
      <c r="AE13" s="72"/>
    </row>
    <row r="14" spans="1:31" ht="13.75" customHeight="1" x14ac:dyDescent="0.3">
      <c r="A14" s="71"/>
      <c r="B14" s="71"/>
      <c r="C14" s="71"/>
      <c r="D14" s="71"/>
      <c r="E14" s="67" t="s">
        <v>33</v>
      </c>
      <c r="F14" s="68"/>
      <c r="G14" s="68"/>
      <c r="H14" s="69"/>
      <c r="I14" s="60" t="s">
        <v>31</v>
      </c>
      <c r="J14" s="60"/>
      <c r="K14" s="60"/>
      <c r="L14" s="60"/>
      <c r="M14" s="61" t="s">
        <v>32</v>
      </c>
      <c r="N14" s="67" t="s">
        <v>33</v>
      </c>
      <c r="O14" s="68"/>
      <c r="P14" s="68"/>
      <c r="Q14" s="69"/>
      <c r="R14" s="60" t="s">
        <v>31</v>
      </c>
      <c r="S14" s="60"/>
      <c r="T14" s="60"/>
      <c r="U14" s="60"/>
      <c r="V14" s="61" t="s">
        <v>32</v>
      </c>
      <c r="W14" s="67" t="s">
        <v>33</v>
      </c>
      <c r="X14" s="68"/>
      <c r="Y14" s="68"/>
      <c r="Z14" s="69"/>
      <c r="AA14" s="60" t="s">
        <v>31</v>
      </c>
      <c r="AB14" s="60"/>
      <c r="AC14" s="60"/>
      <c r="AD14" s="60"/>
      <c r="AE14" s="72"/>
    </row>
    <row r="15" spans="1:31" ht="20.5" customHeight="1" x14ac:dyDescent="0.3">
      <c r="A15" s="71"/>
      <c r="B15" s="71"/>
      <c r="C15" s="71"/>
      <c r="D15" s="71"/>
      <c r="E15" s="60" t="s">
        <v>7</v>
      </c>
      <c r="F15" s="60" t="s">
        <v>8</v>
      </c>
      <c r="G15" s="60"/>
      <c r="H15" s="60" t="s">
        <v>9</v>
      </c>
      <c r="I15" s="60" t="s">
        <v>7</v>
      </c>
      <c r="J15" s="60" t="s">
        <v>8</v>
      </c>
      <c r="K15" s="60"/>
      <c r="L15" s="60" t="s">
        <v>9</v>
      </c>
      <c r="M15" s="62"/>
      <c r="N15" s="60" t="s">
        <v>7</v>
      </c>
      <c r="O15" s="60" t="s">
        <v>8</v>
      </c>
      <c r="P15" s="60"/>
      <c r="Q15" s="60" t="s">
        <v>9</v>
      </c>
      <c r="R15" s="60" t="s">
        <v>7</v>
      </c>
      <c r="S15" s="60" t="s">
        <v>8</v>
      </c>
      <c r="T15" s="60"/>
      <c r="U15" s="60" t="s">
        <v>9</v>
      </c>
      <c r="V15" s="62"/>
      <c r="W15" s="60" t="s">
        <v>7</v>
      </c>
      <c r="X15" s="60" t="s">
        <v>8</v>
      </c>
      <c r="Y15" s="60"/>
      <c r="Z15" s="60" t="s">
        <v>9</v>
      </c>
      <c r="AA15" s="60" t="s">
        <v>7</v>
      </c>
      <c r="AB15" s="60" t="s">
        <v>8</v>
      </c>
      <c r="AC15" s="60"/>
      <c r="AD15" s="60" t="s">
        <v>9</v>
      </c>
      <c r="AE15" s="72"/>
    </row>
    <row r="16" spans="1:31" ht="67.75" customHeight="1" x14ac:dyDescent="0.3">
      <c r="A16" s="71"/>
      <c r="B16" s="71"/>
      <c r="C16" s="71"/>
      <c r="D16" s="71"/>
      <c r="E16" s="60"/>
      <c r="F16" s="41" t="s">
        <v>10</v>
      </c>
      <c r="G16" s="41" t="s">
        <v>11</v>
      </c>
      <c r="H16" s="60"/>
      <c r="I16" s="60"/>
      <c r="J16" s="41" t="s">
        <v>10</v>
      </c>
      <c r="K16" s="41" t="s">
        <v>11</v>
      </c>
      <c r="L16" s="60"/>
      <c r="M16" s="63"/>
      <c r="N16" s="60"/>
      <c r="O16" s="41" t="s">
        <v>10</v>
      </c>
      <c r="P16" s="41" t="s">
        <v>11</v>
      </c>
      <c r="Q16" s="60"/>
      <c r="R16" s="60"/>
      <c r="S16" s="41" t="s">
        <v>10</v>
      </c>
      <c r="T16" s="41" t="s">
        <v>11</v>
      </c>
      <c r="U16" s="60"/>
      <c r="V16" s="63"/>
      <c r="W16" s="60"/>
      <c r="X16" s="41" t="s">
        <v>10</v>
      </c>
      <c r="Y16" s="41" t="s">
        <v>11</v>
      </c>
      <c r="Z16" s="60"/>
      <c r="AA16" s="60"/>
      <c r="AB16" s="41" t="s">
        <v>10</v>
      </c>
      <c r="AC16" s="41" t="s">
        <v>11</v>
      </c>
      <c r="AD16" s="60"/>
      <c r="AE16" s="72"/>
    </row>
    <row r="17" spans="1:31" x14ac:dyDescent="0.3">
      <c r="A17" s="13">
        <v>1</v>
      </c>
      <c r="B17" s="13">
        <v>2</v>
      </c>
      <c r="C17" s="13">
        <v>3</v>
      </c>
      <c r="D17" s="13">
        <v>4</v>
      </c>
      <c r="E17" s="41">
        <v>5</v>
      </c>
      <c r="F17" s="41">
        <v>6</v>
      </c>
      <c r="G17" s="41">
        <v>7</v>
      </c>
      <c r="H17" s="41">
        <v>8</v>
      </c>
      <c r="I17" s="41">
        <v>5</v>
      </c>
      <c r="J17" s="41">
        <v>6</v>
      </c>
      <c r="K17" s="41">
        <v>7</v>
      </c>
      <c r="L17" s="41">
        <v>8</v>
      </c>
      <c r="M17" s="41"/>
      <c r="N17" s="41">
        <v>9</v>
      </c>
      <c r="O17" s="41">
        <v>10</v>
      </c>
      <c r="P17" s="41">
        <v>11</v>
      </c>
      <c r="Q17" s="41">
        <v>12</v>
      </c>
      <c r="R17" s="41">
        <v>9</v>
      </c>
      <c r="S17" s="41">
        <v>10</v>
      </c>
      <c r="T17" s="41">
        <v>11</v>
      </c>
      <c r="U17" s="41">
        <v>12</v>
      </c>
      <c r="V17" s="41"/>
      <c r="W17" s="41">
        <v>13</v>
      </c>
      <c r="X17" s="41">
        <v>14</v>
      </c>
      <c r="Y17" s="41">
        <v>15</v>
      </c>
      <c r="Z17" s="41">
        <v>16</v>
      </c>
      <c r="AA17" s="41">
        <v>13</v>
      </c>
      <c r="AB17" s="41">
        <v>14</v>
      </c>
      <c r="AC17" s="41">
        <v>15</v>
      </c>
      <c r="AD17" s="41">
        <v>16</v>
      </c>
      <c r="AE17" s="72"/>
    </row>
    <row r="18" spans="1:31" s="3" customFormat="1" ht="67" customHeight="1" x14ac:dyDescent="0.25">
      <c r="A18" s="24" t="s">
        <v>14</v>
      </c>
      <c r="B18" s="24"/>
      <c r="C18" s="24"/>
      <c r="D18" s="32" t="s">
        <v>15</v>
      </c>
      <c r="E18" s="15">
        <f>E19</f>
        <v>0</v>
      </c>
      <c r="F18" s="15">
        <f t="shared" ref="F18:AA19" si="0">F19</f>
        <v>0</v>
      </c>
      <c r="G18" s="15">
        <f t="shared" si="0"/>
        <v>0</v>
      </c>
      <c r="H18" s="15">
        <f t="shared" si="0"/>
        <v>0</v>
      </c>
      <c r="I18" s="15">
        <f>I19</f>
        <v>0</v>
      </c>
      <c r="J18" s="15">
        <f t="shared" si="0"/>
        <v>0</v>
      </c>
      <c r="K18" s="15">
        <f t="shared" si="0"/>
        <v>0</v>
      </c>
      <c r="L18" s="15">
        <f t="shared" si="0"/>
        <v>0</v>
      </c>
      <c r="M18" s="15"/>
      <c r="N18" s="15">
        <f t="shared" si="0"/>
        <v>0</v>
      </c>
      <c r="O18" s="15">
        <f t="shared" si="0"/>
        <v>-2054092</v>
      </c>
      <c r="P18" s="15">
        <f t="shared" si="0"/>
        <v>-2054092</v>
      </c>
      <c r="Q18" s="15">
        <f t="shared" si="0"/>
        <v>-2054092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6">
        <f t="shared" si="0"/>
        <v>0</v>
      </c>
      <c r="W18" s="15">
        <f t="shared" si="0"/>
        <v>0</v>
      </c>
      <c r="X18" s="15">
        <f t="shared" si="0"/>
        <v>-2054092</v>
      </c>
      <c r="Y18" s="15">
        <f t="shared" si="0"/>
        <v>-2054092</v>
      </c>
      <c r="Z18" s="15">
        <f t="shared" si="0"/>
        <v>-2054092</v>
      </c>
      <c r="AA18" s="15">
        <f t="shared" si="0"/>
        <v>0</v>
      </c>
      <c r="AB18" s="15">
        <f t="shared" ref="AA18:AD19" si="1">AB19</f>
        <v>0</v>
      </c>
      <c r="AC18" s="15">
        <f>AC19</f>
        <v>0</v>
      </c>
      <c r="AD18" s="15">
        <f t="shared" si="1"/>
        <v>0</v>
      </c>
      <c r="AE18" s="72"/>
    </row>
    <row r="19" spans="1:31" s="3" customFormat="1" ht="66" customHeight="1" x14ac:dyDescent="0.25">
      <c r="A19" s="25" t="s">
        <v>16</v>
      </c>
      <c r="B19" s="25"/>
      <c r="C19" s="25"/>
      <c r="D19" s="33" t="s">
        <v>15</v>
      </c>
      <c r="E19" s="17">
        <f>E20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>I20</f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/>
      <c r="N19" s="17">
        <f t="shared" si="0"/>
        <v>0</v>
      </c>
      <c r="O19" s="17">
        <f t="shared" si="0"/>
        <v>-2054092</v>
      </c>
      <c r="P19" s="17">
        <f t="shared" si="0"/>
        <v>-2054092</v>
      </c>
      <c r="Q19" s="17">
        <f t="shared" si="0"/>
        <v>-2054092</v>
      </c>
      <c r="R19" s="17">
        <f t="shared" si="0"/>
        <v>0</v>
      </c>
      <c r="S19" s="17">
        <f t="shared" si="0"/>
        <v>0</v>
      </c>
      <c r="T19" s="17">
        <f t="shared" si="0"/>
        <v>0</v>
      </c>
      <c r="U19" s="17">
        <f t="shared" si="0"/>
        <v>0</v>
      </c>
      <c r="V19" s="18">
        <f t="shared" si="0"/>
        <v>0</v>
      </c>
      <c r="W19" s="17">
        <f t="shared" si="0"/>
        <v>0</v>
      </c>
      <c r="X19" s="17">
        <f t="shared" si="0"/>
        <v>-2054092</v>
      </c>
      <c r="Y19" s="17">
        <f t="shared" si="0"/>
        <v>-2054092</v>
      </c>
      <c r="Z19" s="17">
        <f t="shared" si="0"/>
        <v>-2054092</v>
      </c>
      <c r="AA19" s="17">
        <f t="shared" si="1"/>
        <v>0</v>
      </c>
      <c r="AB19" s="17">
        <f t="shared" si="1"/>
        <v>0</v>
      </c>
      <c r="AC19" s="17">
        <f t="shared" si="1"/>
        <v>0</v>
      </c>
      <c r="AD19" s="17">
        <f t="shared" si="1"/>
        <v>0</v>
      </c>
      <c r="AE19" s="72"/>
    </row>
    <row r="20" spans="1:31" s="4" customFormat="1" ht="63" customHeight="1" x14ac:dyDescent="0.3">
      <c r="A20" s="26" t="s">
        <v>17</v>
      </c>
      <c r="B20" s="26" t="s">
        <v>18</v>
      </c>
      <c r="C20" s="26" t="s">
        <v>19</v>
      </c>
      <c r="D20" s="34" t="s">
        <v>28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-2054092</v>
      </c>
      <c r="P20" s="19">
        <v>-2054092</v>
      </c>
      <c r="Q20" s="19">
        <f>O20+N20</f>
        <v>-2054092</v>
      </c>
      <c r="R20" s="19"/>
      <c r="S20" s="19"/>
      <c r="T20" s="19"/>
      <c r="U20" s="19">
        <f>S20+R20</f>
        <v>0</v>
      </c>
      <c r="V20" s="20">
        <f>U20/Q20*100</f>
        <v>0</v>
      </c>
      <c r="W20" s="19">
        <f t="shared" ref="W20:AD20" si="2">N20+E20</f>
        <v>0</v>
      </c>
      <c r="X20" s="19">
        <f t="shared" si="2"/>
        <v>-2054092</v>
      </c>
      <c r="Y20" s="19">
        <f t="shared" si="2"/>
        <v>-2054092</v>
      </c>
      <c r="Z20" s="19">
        <f t="shared" si="2"/>
        <v>-2054092</v>
      </c>
      <c r="AA20" s="19">
        <f t="shared" si="2"/>
        <v>0</v>
      </c>
      <c r="AB20" s="19">
        <f t="shared" si="2"/>
        <v>0</v>
      </c>
      <c r="AC20" s="19">
        <f t="shared" si="2"/>
        <v>0</v>
      </c>
      <c r="AD20" s="19">
        <f t="shared" si="2"/>
        <v>0</v>
      </c>
      <c r="AE20" s="72"/>
    </row>
    <row r="21" spans="1:31" s="4" customFormat="1" ht="98" customHeight="1" x14ac:dyDescent="0.3">
      <c r="A21" s="24" t="s">
        <v>20</v>
      </c>
      <c r="B21" s="26"/>
      <c r="C21" s="26"/>
      <c r="D21" s="32" t="s">
        <v>21</v>
      </c>
      <c r="E21" s="15">
        <f>E22</f>
        <v>1415094</v>
      </c>
      <c r="F21" s="15">
        <f t="shared" ref="F21:AD21" si="3">F22</f>
        <v>1295063</v>
      </c>
      <c r="G21" s="15">
        <f t="shared" si="3"/>
        <v>0</v>
      </c>
      <c r="H21" s="15">
        <f t="shared" si="3"/>
        <v>2710157</v>
      </c>
      <c r="I21" s="15">
        <f>I22</f>
        <v>0</v>
      </c>
      <c r="J21" s="15">
        <f t="shared" si="3"/>
        <v>1100377</v>
      </c>
      <c r="K21" s="15">
        <f t="shared" si="3"/>
        <v>0</v>
      </c>
      <c r="L21" s="15">
        <f t="shared" si="3"/>
        <v>1100377</v>
      </c>
      <c r="M21" s="16">
        <f t="shared" si="3"/>
        <v>40.601965126005609</v>
      </c>
      <c r="N21" s="15">
        <f t="shared" si="3"/>
        <v>0</v>
      </c>
      <c r="O21" s="15">
        <f t="shared" si="3"/>
        <v>-800000</v>
      </c>
      <c r="P21" s="15">
        <f t="shared" si="3"/>
        <v>0</v>
      </c>
      <c r="Q21" s="15">
        <f t="shared" si="3"/>
        <v>-800000</v>
      </c>
      <c r="R21" s="15">
        <f t="shared" si="3"/>
        <v>0</v>
      </c>
      <c r="S21" s="15">
        <f t="shared" si="3"/>
        <v>-1104789.3</v>
      </c>
      <c r="T21" s="15">
        <f t="shared" si="3"/>
        <v>0</v>
      </c>
      <c r="U21" s="15">
        <f t="shared" si="3"/>
        <v>-1104789.3</v>
      </c>
      <c r="V21" s="16">
        <f t="shared" si="3"/>
        <v>138.09866249999999</v>
      </c>
      <c r="W21" s="15">
        <f t="shared" si="3"/>
        <v>1415094</v>
      </c>
      <c r="X21" s="15">
        <f t="shared" si="3"/>
        <v>495063</v>
      </c>
      <c r="Y21" s="15">
        <f t="shared" si="3"/>
        <v>0</v>
      </c>
      <c r="Z21" s="15">
        <f t="shared" si="3"/>
        <v>1910157</v>
      </c>
      <c r="AA21" s="15">
        <f t="shared" si="3"/>
        <v>0</v>
      </c>
      <c r="AB21" s="15">
        <f t="shared" si="3"/>
        <v>-4412.3000000000466</v>
      </c>
      <c r="AC21" s="15">
        <f t="shared" si="3"/>
        <v>0</v>
      </c>
      <c r="AD21" s="15">
        <f t="shared" si="3"/>
        <v>-4412.3000000000466</v>
      </c>
      <c r="AE21" s="72"/>
    </row>
    <row r="22" spans="1:31" s="4" customFormat="1" ht="105" customHeight="1" x14ac:dyDescent="0.3">
      <c r="A22" s="25" t="s">
        <v>22</v>
      </c>
      <c r="B22" s="27"/>
      <c r="C22" s="27"/>
      <c r="D22" s="33" t="s">
        <v>21</v>
      </c>
      <c r="E22" s="17">
        <f>E23+E24</f>
        <v>1415094</v>
      </c>
      <c r="F22" s="17">
        <f t="shared" ref="F22:Z22" si="4">F23+F24</f>
        <v>1295063</v>
      </c>
      <c r="G22" s="17">
        <f t="shared" si="4"/>
        <v>0</v>
      </c>
      <c r="H22" s="17">
        <f t="shared" si="4"/>
        <v>2710157</v>
      </c>
      <c r="I22" s="17">
        <f>I23+I24</f>
        <v>0</v>
      </c>
      <c r="J22" s="17">
        <f t="shared" ref="J22:L22" si="5">J23+J24</f>
        <v>1100377</v>
      </c>
      <c r="K22" s="17">
        <f t="shared" si="5"/>
        <v>0</v>
      </c>
      <c r="L22" s="17">
        <f t="shared" si="5"/>
        <v>1100377</v>
      </c>
      <c r="M22" s="18">
        <f t="shared" ref="M22" si="6">M23+M24</f>
        <v>40.601965126005609</v>
      </c>
      <c r="N22" s="17">
        <f t="shared" si="4"/>
        <v>0</v>
      </c>
      <c r="O22" s="17">
        <f t="shared" si="4"/>
        <v>-800000</v>
      </c>
      <c r="P22" s="17">
        <f t="shared" si="4"/>
        <v>0</v>
      </c>
      <c r="Q22" s="17">
        <f t="shared" si="4"/>
        <v>-800000</v>
      </c>
      <c r="R22" s="17">
        <f t="shared" ref="R22:U22" si="7">R23+R24</f>
        <v>0</v>
      </c>
      <c r="S22" s="17">
        <f t="shared" si="7"/>
        <v>-1104789.3</v>
      </c>
      <c r="T22" s="17">
        <f t="shared" si="7"/>
        <v>0</v>
      </c>
      <c r="U22" s="17">
        <f t="shared" si="7"/>
        <v>-1104789.3</v>
      </c>
      <c r="V22" s="18">
        <f t="shared" ref="V22" si="8">V23+V24</f>
        <v>138.09866249999999</v>
      </c>
      <c r="W22" s="17">
        <f t="shared" si="4"/>
        <v>1415094</v>
      </c>
      <c r="X22" s="17">
        <f t="shared" si="4"/>
        <v>495063</v>
      </c>
      <c r="Y22" s="17">
        <f t="shared" si="4"/>
        <v>0</v>
      </c>
      <c r="Z22" s="17">
        <f t="shared" si="4"/>
        <v>1910157</v>
      </c>
      <c r="AA22" s="17">
        <f t="shared" ref="AA22:AD22" si="9">AA23+AA24</f>
        <v>0</v>
      </c>
      <c r="AB22" s="17">
        <f t="shared" si="9"/>
        <v>-4412.3000000000466</v>
      </c>
      <c r="AC22" s="17">
        <f t="shared" si="9"/>
        <v>0</v>
      </c>
      <c r="AD22" s="17">
        <f t="shared" si="9"/>
        <v>-4412.3000000000466</v>
      </c>
      <c r="AE22" s="72"/>
    </row>
    <row r="23" spans="1:31" s="4" customFormat="1" ht="104" x14ac:dyDescent="0.3">
      <c r="A23" s="26" t="s">
        <v>23</v>
      </c>
      <c r="B23" s="26" t="s">
        <v>24</v>
      </c>
      <c r="C23" s="26" t="s">
        <v>25</v>
      </c>
      <c r="D23" s="34" t="s">
        <v>29</v>
      </c>
      <c r="E23" s="19">
        <v>1415094</v>
      </c>
      <c r="F23" s="19">
        <v>1295063</v>
      </c>
      <c r="G23" s="19"/>
      <c r="H23" s="19">
        <f>F23+E23</f>
        <v>2710157</v>
      </c>
      <c r="I23" s="19"/>
      <c r="J23" s="19">
        <v>1100377</v>
      </c>
      <c r="K23" s="19"/>
      <c r="L23" s="19">
        <f>J23+I23</f>
        <v>1100377</v>
      </c>
      <c r="M23" s="20">
        <f>(L23/H23)*100</f>
        <v>40.601965126005609</v>
      </c>
      <c r="N23" s="19"/>
      <c r="O23" s="19"/>
      <c r="P23" s="19"/>
      <c r="Q23" s="19"/>
      <c r="R23" s="19"/>
      <c r="S23" s="19"/>
      <c r="T23" s="19"/>
      <c r="U23" s="19"/>
      <c r="V23" s="19"/>
      <c r="W23" s="19">
        <f t="shared" ref="W23:AD24" si="10">N23+E23</f>
        <v>1415094</v>
      </c>
      <c r="X23" s="19">
        <f t="shared" si="10"/>
        <v>1295063</v>
      </c>
      <c r="Y23" s="19">
        <f t="shared" si="10"/>
        <v>0</v>
      </c>
      <c r="Z23" s="19">
        <f t="shared" si="10"/>
        <v>2710157</v>
      </c>
      <c r="AA23" s="19">
        <f t="shared" si="10"/>
        <v>0</v>
      </c>
      <c r="AB23" s="19">
        <f t="shared" si="10"/>
        <v>1100377</v>
      </c>
      <c r="AC23" s="19">
        <f t="shared" si="10"/>
        <v>0</v>
      </c>
      <c r="AD23" s="19">
        <f t="shared" si="10"/>
        <v>1100377</v>
      </c>
      <c r="AE23" s="72"/>
    </row>
    <row r="24" spans="1:31" s="4" customFormat="1" ht="116" customHeight="1" x14ac:dyDescent="0.3">
      <c r="A24" s="26" t="s">
        <v>26</v>
      </c>
      <c r="B24" s="26" t="s">
        <v>27</v>
      </c>
      <c r="C24" s="26" t="s">
        <v>25</v>
      </c>
      <c r="D24" s="34" t="s">
        <v>30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-800000</v>
      </c>
      <c r="P24" s="19"/>
      <c r="Q24" s="19">
        <f>O24+N24</f>
        <v>-800000</v>
      </c>
      <c r="R24" s="19"/>
      <c r="S24" s="19">
        <v>-1104789.3</v>
      </c>
      <c r="T24" s="19"/>
      <c r="U24" s="19">
        <f>S24+R24</f>
        <v>-1104789.3</v>
      </c>
      <c r="V24" s="20">
        <f>U24/Q24*100</f>
        <v>138.09866249999999</v>
      </c>
      <c r="W24" s="19">
        <f t="shared" si="10"/>
        <v>0</v>
      </c>
      <c r="X24" s="19">
        <f t="shared" si="10"/>
        <v>-800000</v>
      </c>
      <c r="Y24" s="19">
        <f t="shared" si="10"/>
        <v>0</v>
      </c>
      <c r="Z24" s="19">
        <f t="shared" si="10"/>
        <v>-800000</v>
      </c>
      <c r="AA24" s="19">
        <f t="shared" si="10"/>
        <v>0</v>
      </c>
      <c r="AB24" s="19">
        <f t="shared" si="10"/>
        <v>-1104789.3</v>
      </c>
      <c r="AC24" s="19">
        <f t="shared" si="10"/>
        <v>0</v>
      </c>
      <c r="AD24" s="19">
        <f t="shared" si="10"/>
        <v>-1104789.3</v>
      </c>
      <c r="AE24" s="72"/>
    </row>
    <row r="25" spans="1:31" s="4" customFormat="1" ht="65" x14ac:dyDescent="0.3">
      <c r="A25" s="28" t="s">
        <v>35</v>
      </c>
      <c r="B25" s="29"/>
      <c r="C25" s="29"/>
      <c r="D25" s="35" t="s">
        <v>36</v>
      </c>
      <c r="E25" s="21">
        <f>E26</f>
        <v>0</v>
      </c>
      <c r="F25" s="21">
        <f t="shared" ref="F25:AD25" si="11">F26</f>
        <v>808088</v>
      </c>
      <c r="G25" s="21">
        <f t="shared" si="11"/>
        <v>808088</v>
      </c>
      <c r="H25" s="21">
        <f t="shared" si="11"/>
        <v>808088</v>
      </c>
      <c r="I25" s="21">
        <f t="shared" si="11"/>
        <v>0</v>
      </c>
      <c r="J25" s="21">
        <f t="shared" si="11"/>
        <v>0</v>
      </c>
      <c r="K25" s="21">
        <f t="shared" si="11"/>
        <v>0</v>
      </c>
      <c r="L25" s="21">
        <f t="shared" si="11"/>
        <v>0</v>
      </c>
      <c r="M25" s="21">
        <f t="shared" si="11"/>
        <v>0</v>
      </c>
      <c r="N25" s="21">
        <f t="shared" si="11"/>
        <v>0</v>
      </c>
      <c r="O25" s="21">
        <f t="shared" si="11"/>
        <v>-808088</v>
      </c>
      <c r="P25" s="21">
        <f t="shared" si="11"/>
        <v>-808088</v>
      </c>
      <c r="Q25" s="21">
        <f t="shared" si="11"/>
        <v>-808088</v>
      </c>
      <c r="R25" s="21">
        <f t="shared" si="11"/>
        <v>0</v>
      </c>
      <c r="S25" s="21">
        <f t="shared" si="11"/>
        <v>0</v>
      </c>
      <c r="T25" s="21">
        <f t="shared" si="11"/>
        <v>0</v>
      </c>
      <c r="U25" s="21">
        <f t="shared" si="11"/>
        <v>0</v>
      </c>
      <c r="V25" s="21">
        <f t="shared" si="11"/>
        <v>0</v>
      </c>
      <c r="W25" s="21">
        <f t="shared" si="11"/>
        <v>0</v>
      </c>
      <c r="X25" s="21">
        <f t="shared" si="11"/>
        <v>0</v>
      </c>
      <c r="Y25" s="21">
        <f t="shared" si="11"/>
        <v>0</v>
      </c>
      <c r="Z25" s="21">
        <f t="shared" si="11"/>
        <v>0</v>
      </c>
      <c r="AA25" s="21">
        <f t="shared" si="11"/>
        <v>0</v>
      </c>
      <c r="AB25" s="21">
        <f t="shared" si="11"/>
        <v>0</v>
      </c>
      <c r="AC25" s="21">
        <f t="shared" si="11"/>
        <v>0</v>
      </c>
      <c r="AD25" s="21">
        <f t="shared" si="11"/>
        <v>0</v>
      </c>
      <c r="AE25" s="72"/>
    </row>
    <row r="26" spans="1:31" s="4" customFormat="1" ht="67.5" x14ac:dyDescent="0.3">
      <c r="A26" s="30" t="s">
        <v>35</v>
      </c>
      <c r="B26" s="31"/>
      <c r="C26" s="31"/>
      <c r="D26" s="36" t="s">
        <v>36</v>
      </c>
      <c r="E26" s="22">
        <f>E27+E28</f>
        <v>0</v>
      </c>
      <c r="F26" s="22">
        <f t="shared" ref="F26:AD26" si="12">F27+F28</f>
        <v>808088</v>
      </c>
      <c r="G26" s="22">
        <f t="shared" si="12"/>
        <v>808088</v>
      </c>
      <c r="H26" s="22">
        <f t="shared" si="12"/>
        <v>808088</v>
      </c>
      <c r="I26" s="22">
        <f t="shared" si="12"/>
        <v>0</v>
      </c>
      <c r="J26" s="22">
        <f t="shared" si="12"/>
        <v>0</v>
      </c>
      <c r="K26" s="22">
        <f t="shared" si="12"/>
        <v>0</v>
      </c>
      <c r="L26" s="22">
        <f t="shared" si="12"/>
        <v>0</v>
      </c>
      <c r="M26" s="22">
        <f t="shared" si="12"/>
        <v>0</v>
      </c>
      <c r="N26" s="22">
        <f t="shared" si="12"/>
        <v>0</v>
      </c>
      <c r="O26" s="22">
        <f t="shared" si="12"/>
        <v>-808088</v>
      </c>
      <c r="P26" s="22">
        <f t="shared" si="12"/>
        <v>-808088</v>
      </c>
      <c r="Q26" s="22">
        <f t="shared" si="12"/>
        <v>-808088</v>
      </c>
      <c r="R26" s="22">
        <f t="shared" si="12"/>
        <v>0</v>
      </c>
      <c r="S26" s="22">
        <f t="shared" si="12"/>
        <v>0</v>
      </c>
      <c r="T26" s="22">
        <f t="shared" si="12"/>
        <v>0</v>
      </c>
      <c r="U26" s="22">
        <f t="shared" si="12"/>
        <v>0</v>
      </c>
      <c r="V26" s="22">
        <f t="shared" si="12"/>
        <v>0</v>
      </c>
      <c r="W26" s="22">
        <f t="shared" si="12"/>
        <v>0</v>
      </c>
      <c r="X26" s="22">
        <f t="shared" si="12"/>
        <v>0</v>
      </c>
      <c r="Y26" s="22">
        <f t="shared" si="12"/>
        <v>0</v>
      </c>
      <c r="Z26" s="22">
        <f t="shared" si="12"/>
        <v>0</v>
      </c>
      <c r="AA26" s="22">
        <f t="shared" si="12"/>
        <v>0</v>
      </c>
      <c r="AB26" s="22">
        <f t="shared" si="12"/>
        <v>0</v>
      </c>
      <c r="AC26" s="22">
        <f t="shared" si="12"/>
        <v>0</v>
      </c>
      <c r="AD26" s="22">
        <f t="shared" si="12"/>
        <v>0</v>
      </c>
      <c r="AE26" s="72">
        <v>31</v>
      </c>
    </row>
    <row r="27" spans="1:31" s="4" customFormat="1" ht="91" x14ac:dyDescent="0.3">
      <c r="A27" s="29" t="s">
        <v>37</v>
      </c>
      <c r="B27" s="29" t="s">
        <v>38</v>
      </c>
      <c r="C27" s="29" t="s">
        <v>19</v>
      </c>
      <c r="D27" s="37" t="s">
        <v>39</v>
      </c>
      <c r="E27" s="23"/>
      <c r="F27" s="19">
        <v>808088</v>
      </c>
      <c r="G27" s="19">
        <v>808088</v>
      </c>
      <c r="H27" s="19">
        <f t="shared" ref="H27:H28" si="13">F27+E27</f>
        <v>808088</v>
      </c>
      <c r="I27" s="19"/>
      <c r="J27" s="19"/>
      <c r="K27" s="19"/>
      <c r="L27" s="19">
        <f t="shared" ref="L27:L28" si="14">J27+I27</f>
        <v>0</v>
      </c>
      <c r="M27" s="20">
        <f t="shared" ref="M27" si="15">(L27/H27)*100</f>
        <v>0</v>
      </c>
      <c r="N27" s="19"/>
      <c r="O27" s="19"/>
      <c r="P27" s="19"/>
      <c r="Q27" s="19">
        <f t="shared" ref="Q27" si="16">O27+N27</f>
        <v>0</v>
      </c>
      <c r="R27" s="19"/>
      <c r="S27" s="19"/>
      <c r="T27" s="19"/>
      <c r="U27" s="19">
        <f t="shared" ref="U27:U28" si="17">S27+R27</f>
        <v>0</v>
      </c>
      <c r="V27" s="20"/>
      <c r="W27" s="19">
        <f t="shared" ref="W27" si="18">N27+E27</f>
        <v>0</v>
      </c>
      <c r="X27" s="19">
        <f t="shared" ref="X27" si="19">O27+F27</f>
        <v>808088</v>
      </c>
      <c r="Y27" s="19">
        <f t="shared" ref="Y27" si="20">P27+G27</f>
        <v>808088</v>
      </c>
      <c r="Z27" s="19">
        <f t="shared" ref="Z27" si="21">Q27+H27</f>
        <v>808088</v>
      </c>
      <c r="AA27" s="19">
        <f t="shared" ref="AA27" si="22">R27+I27</f>
        <v>0</v>
      </c>
      <c r="AB27" s="19">
        <f t="shared" ref="AB27" si="23">S27+J27</f>
        <v>0</v>
      </c>
      <c r="AC27" s="19">
        <f t="shared" ref="AC27" si="24">T27+K27</f>
        <v>0</v>
      </c>
      <c r="AD27" s="19">
        <f t="shared" ref="AD27" si="25">U27+L27</f>
        <v>0</v>
      </c>
      <c r="AE27" s="72"/>
    </row>
    <row r="28" spans="1:31" s="4" customFormat="1" ht="104" x14ac:dyDescent="0.3">
      <c r="A28" s="29" t="s">
        <v>40</v>
      </c>
      <c r="B28" s="29" t="s">
        <v>41</v>
      </c>
      <c r="C28" s="29" t="s">
        <v>19</v>
      </c>
      <c r="D28" s="37" t="s">
        <v>42</v>
      </c>
      <c r="E28" s="23"/>
      <c r="F28" s="19"/>
      <c r="G28" s="19"/>
      <c r="H28" s="19">
        <f t="shared" si="13"/>
        <v>0</v>
      </c>
      <c r="I28" s="19"/>
      <c r="J28" s="19"/>
      <c r="K28" s="19"/>
      <c r="L28" s="19">
        <f t="shared" si="14"/>
        <v>0</v>
      </c>
      <c r="M28" s="20"/>
      <c r="N28" s="19"/>
      <c r="O28" s="19">
        <v>-808088</v>
      </c>
      <c r="P28" s="19">
        <v>-808088</v>
      </c>
      <c r="Q28" s="19">
        <v>-808088</v>
      </c>
      <c r="R28" s="19"/>
      <c r="S28" s="19"/>
      <c r="T28" s="19"/>
      <c r="U28" s="19">
        <f t="shared" si="17"/>
        <v>0</v>
      </c>
      <c r="V28" s="20">
        <f t="shared" ref="V28" si="26">U28/Q28*100</f>
        <v>0</v>
      </c>
      <c r="W28" s="19">
        <f t="shared" ref="W28" si="27">N28+E28</f>
        <v>0</v>
      </c>
      <c r="X28" s="19">
        <f t="shared" ref="X28" si="28">O28+F28</f>
        <v>-808088</v>
      </c>
      <c r="Y28" s="19">
        <f t="shared" ref="Y28" si="29">P28+G28</f>
        <v>-808088</v>
      </c>
      <c r="Z28" s="19">
        <f t="shared" ref="Z28" si="30">Q28+H28</f>
        <v>-808088</v>
      </c>
      <c r="AA28" s="19">
        <f t="shared" ref="AA28" si="31">R28+I28</f>
        <v>0</v>
      </c>
      <c r="AB28" s="19">
        <f t="shared" ref="AB28" si="32">S28+J28</f>
        <v>0</v>
      </c>
      <c r="AC28" s="19">
        <f t="shared" ref="AC28" si="33">T28+K28</f>
        <v>0</v>
      </c>
      <c r="AD28" s="19">
        <f t="shared" ref="AD28" si="34">U28+L28</f>
        <v>0</v>
      </c>
      <c r="AE28" s="72"/>
    </row>
    <row r="29" spans="1:31" ht="19.75" customHeight="1" x14ac:dyDescent="0.3">
      <c r="A29" s="13" t="s">
        <v>12</v>
      </c>
      <c r="B29" s="13" t="s">
        <v>12</v>
      </c>
      <c r="C29" s="13" t="s">
        <v>12</v>
      </c>
      <c r="D29" s="38" t="s">
        <v>13</v>
      </c>
      <c r="E29" s="15">
        <f>E21+E18+E25</f>
        <v>1415094</v>
      </c>
      <c r="F29" s="15">
        <f t="shared" ref="F29:AD29" si="35">F21+F18+F25</f>
        <v>2103151</v>
      </c>
      <c r="G29" s="15">
        <f t="shared" si="35"/>
        <v>808088</v>
      </c>
      <c r="H29" s="15">
        <f t="shared" si="35"/>
        <v>3518245</v>
      </c>
      <c r="I29" s="15">
        <f t="shared" si="35"/>
        <v>0</v>
      </c>
      <c r="J29" s="15">
        <f t="shared" si="35"/>
        <v>1100377</v>
      </c>
      <c r="K29" s="15">
        <f t="shared" si="35"/>
        <v>0</v>
      </c>
      <c r="L29" s="15">
        <f t="shared" si="35"/>
        <v>1100377</v>
      </c>
      <c r="M29" s="15">
        <f t="shared" si="35"/>
        <v>40.601965126005609</v>
      </c>
      <c r="N29" s="15">
        <f t="shared" si="35"/>
        <v>0</v>
      </c>
      <c r="O29" s="15">
        <f t="shared" si="35"/>
        <v>-3662180</v>
      </c>
      <c r="P29" s="15">
        <f t="shared" si="35"/>
        <v>-2862180</v>
      </c>
      <c r="Q29" s="15">
        <f t="shared" si="35"/>
        <v>-3662180</v>
      </c>
      <c r="R29" s="15">
        <f t="shared" si="35"/>
        <v>0</v>
      </c>
      <c r="S29" s="15">
        <f t="shared" si="35"/>
        <v>-1104789.3</v>
      </c>
      <c r="T29" s="15">
        <f t="shared" si="35"/>
        <v>0</v>
      </c>
      <c r="U29" s="15">
        <f t="shared" si="35"/>
        <v>-1104789.3</v>
      </c>
      <c r="V29" s="16">
        <f>U29/Q29*100</f>
        <v>30.167531361101858</v>
      </c>
      <c r="W29" s="15">
        <f t="shared" si="35"/>
        <v>1415094</v>
      </c>
      <c r="X29" s="15">
        <f t="shared" si="35"/>
        <v>-1559029</v>
      </c>
      <c r="Y29" s="15">
        <f t="shared" si="35"/>
        <v>-2054092</v>
      </c>
      <c r="Z29" s="15">
        <f t="shared" si="35"/>
        <v>-143935</v>
      </c>
      <c r="AA29" s="15">
        <f t="shared" si="35"/>
        <v>0</v>
      </c>
      <c r="AB29" s="15">
        <f t="shared" si="35"/>
        <v>-4412.3000000000466</v>
      </c>
      <c r="AC29" s="15">
        <f t="shared" si="35"/>
        <v>0</v>
      </c>
      <c r="AD29" s="15">
        <f t="shared" si="35"/>
        <v>-4412.3000000000466</v>
      </c>
      <c r="AE29" s="72"/>
    </row>
    <row r="30" spans="1:31" x14ac:dyDescent="0.3">
      <c r="AE30" s="72"/>
    </row>
    <row r="31" spans="1:31" x14ac:dyDescent="0.3">
      <c r="AE31" s="72"/>
    </row>
    <row r="32" spans="1:31" x14ac:dyDescent="0.3">
      <c r="AE32" s="72"/>
    </row>
    <row r="33" spans="1:31" x14ac:dyDescent="0.3">
      <c r="AE33" s="72"/>
    </row>
    <row r="34" spans="1:31" x14ac:dyDescent="0.3">
      <c r="AE34" s="72"/>
    </row>
    <row r="35" spans="1:31" x14ac:dyDescent="0.3">
      <c r="AE35" s="72"/>
    </row>
    <row r="36" spans="1:31" x14ac:dyDescent="0.3">
      <c r="AE36" s="72"/>
    </row>
    <row r="37" spans="1:31" s="51" customFormat="1" ht="20.5" x14ac:dyDescent="0.45">
      <c r="A37" s="75" t="s">
        <v>53</v>
      </c>
      <c r="B37" s="75"/>
      <c r="C37" s="75"/>
      <c r="D37" s="75"/>
      <c r="E37" s="75"/>
      <c r="L37" s="52"/>
      <c r="Z37" s="70" t="s">
        <v>45</v>
      </c>
      <c r="AA37" s="70"/>
      <c r="AB37" s="70"/>
      <c r="AC37" s="70"/>
      <c r="AE37" s="72"/>
    </row>
    <row r="38" spans="1:31" s="44" customFormat="1" ht="30.5" x14ac:dyDescent="0.65">
      <c r="A38" s="45"/>
      <c r="B38" s="45"/>
      <c r="C38" s="45"/>
      <c r="D38" s="43"/>
      <c r="E38" s="43"/>
      <c r="F38" s="43"/>
      <c r="G38" s="43"/>
      <c r="H38" s="46"/>
      <c r="I38" s="43"/>
      <c r="J38" s="43"/>
      <c r="K38" s="43"/>
      <c r="L38" s="46"/>
      <c r="M38" s="46"/>
      <c r="V38" s="46"/>
      <c r="AE38" s="72"/>
    </row>
    <row r="39" spans="1:31" s="51" customFormat="1" ht="20.5" x14ac:dyDescent="0.45">
      <c r="A39" s="53" t="s">
        <v>54</v>
      </c>
      <c r="B39" s="53"/>
      <c r="C39" s="54"/>
      <c r="D39" s="55"/>
      <c r="E39" s="55"/>
      <c r="G39" s="56"/>
      <c r="H39" s="57"/>
      <c r="I39" s="55"/>
      <c r="K39" s="56"/>
      <c r="L39" s="57"/>
      <c r="M39" s="57"/>
      <c r="V39" s="57"/>
      <c r="AE39" s="72"/>
    </row>
    <row r="40" spans="1:31" s="44" customFormat="1" ht="23" customHeight="1" x14ac:dyDescent="0.65">
      <c r="A40" s="43" t="s">
        <v>43</v>
      </c>
      <c r="B40" s="49"/>
      <c r="C40" s="73" t="s">
        <v>44</v>
      </c>
      <c r="D40" s="73"/>
      <c r="E40" s="47"/>
      <c r="F40" s="48"/>
      <c r="H40" s="50"/>
      <c r="I40" s="47"/>
      <c r="J40" s="48"/>
      <c r="L40" s="50"/>
      <c r="M40" s="50"/>
      <c r="V40" s="50"/>
      <c r="AE40" s="72"/>
    </row>
    <row r="41" spans="1:31" s="8" customFormat="1" ht="15.5" x14ac:dyDescent="0.35">
      <c r="A41" s="5"/>
      <c r="B41" s="5"/>
      <c r="C41" s="5"/>
      <c r="D41" s="5"/>
      <c r="E41" s="6"/>
      <c r="F41" s="7"/>
      <c r="H41" s="9"/>
      <c r="I41" s="6"/>
      <c r="J41" s="7"/>
      <c r="L41" s="9"/>
      <c r="M41" s="9"/>
      <c r="V41" s="9"/>
      <c r="AE41" s="72"/>
    </row>
    <row r="42" spans="1:31" x14ac:dyDescent="0.3">
      <c r="AE42" s="72"/>
    </row>
    <row r="43" spans="1:31" x14ac:dyDescent="0.3">
      <c r="AE43" s="72"/>
    </row>
    <row r="44" spans="1:31" x14ac:dyDescent="0.3">
      <c r="AE44" s="72"/>
    </row>
    <row r="45" spans="1:31" x14ac:dyDescent="0.3">
      <c r="AE45" s="72"/>
    </row>
    <row r="46" spans="1:31" x14ac:dyDescent="0.3">
      <c r="AE46" s="72"/>
    </row>
    <row r="47" spans="1:31" x14ac:dyDescent="0.3">
      <c r="AE47" s="72"/>
    </row>
    <row r="48" spans="1:31" x14ac:dyDescent="0.3">
      <c r="AE48" s="72"/>
    </row>
    <row r="49" spans="31:31" x14ac:dyDescent="0.3">
      <c r="AE49" s="72"/>
    </row>
    <row r="50" spans="31:31" x14ac:dyDescent="0.3">
      <c r="AE50" s="72"/>
    </row>
    <row r="51" spans="31:31" x14ac:dyDescent="0.3">
      <c r="AE51" s="72"/>
    </row>
    <row r="52" spans="31:31" x14ac:dyDescent="0.3">
      <c r="AE52" s="72"/>
    </row>
    <row r="53" spans="31:31" x14ac:dyDescent="0.3">
      <c r="AE53" s="72"/>
    </row>
    <row r="54" spans="31:31" x14ac:dyDescent="0.3">
      <c r="AE54" s="72"/>
    </row>
    <row r="55" spans="31:31" x14ac:dyDescent="0.3">
      <c r="AE55" s="72"/>
    </row>
    <row r="56" spans="31:31" x14ac:dyDescent="0.3">
      <c r="AE56" s="72"/>
    </row>
    <row r="57" spans="31:31" x14ac:dyDescent="0.3">
      <c r="AE57" s="72"/>
    </row>
    <row r="58" spans="31:31" x14ac:dyDescent="0.3">
      <c r="AE58" s="72"/>
    </row>
    <row r="59" spans="31:31" x14ac:dyDescent="0.3">
      <c r="AE59" s="72"/>
    </row>
  </sheetData>
  <mergeCells count="47">
    <mergeCell ref="AE1:AE25"/>
    <mergeCell ref="AE26:AE59"/>
    <mergeCell ref="C40:D40"/>
    <mergeCell ref="W1:AB1"/>
    <mergeCell ref="W2:AC2"/>
    <mergeCell ref="W3:AC3"/>
    <mergeCell ref="W4:AC4"/>
    <mergeCell ref="W5:AC5"/>
    <mergeCell ref="W6:AC6"/>
    <mergeCell ref="O15:P15"/>
    <mergeCell ref="Q15:Q16"/>
    <mergeCell ref="W15:W16"/>
    <mergeCell ref="X15:Y15"/>
    <mergeCell ref="A37:E37"/>
    <mergeCell ref="W13:AD13"/>
    <mergeCell ref="A9:AD9"/>
    <mergeCell ref="A13:A16"/>
    <mergeCell ref="B13:B16"/>
    <mergeCell ref="C13:C16"/>
    <mergeCell ref="D13:D16"/>
    <mergeCell ref="F15:G15"/>
    <mergeCell ref="H15:H16"/>
    <mergeCell ref="I15:I16"/>
    <mergeCell ref="E13:M13"/>
    <mergeCell ref="Z37:AC37"/>
    <mergeCell ref="E14:H14"/>
    <mergeCell ref="I14:L14"/>
    <mergeCell ref="N14:Q14"/>
    <mergeCell ref="R14:U14"/>
    <mergeCell ref="AA14:AD14"/>
    <mergeCell ref="E15:E16"/>
    <mergeCell ref="N15:N16"/>
    <mergeCell ref="AA15:AA16"/>
    <mergeCell ref="AB15:AC15"/>
    <mergeCell ref="W14:Z14"/>
    <mergeCell ref="AD15:AD16"/>
    <mergeCell ref="J15:K15"/>
    <mergeCell ref="P10:Q10"/>
    <mergeCell ref="P11:Q11"/>
    <mergeCell ref="L15:L16"/>
    <mergeCell ref="M14:M16"/>
    <mergeCell ref="Z15:Z16"/>
    <mergeCell ref="N13:V13"/>
    <mergeCell ref="V14:V16"/>
    <mergeCell ref="R15:R16"/>
    <mergeCell ref="S15:T15"/>
    <mergeCell ref="U15:U16"/>
  </mergeCells>
  <printOptions horizontalCentered="1"/>
  <pageMargins left="0.19685039370078741" right="0.19685039370078741" top="1.3779527559055118" bottom="0.31496062992125984" header="0.31496062992125984" footer="0.31496062992125984"/>
  <pageSetup paperSize="9" scale="37" fitToHeight="2" orientation="landscape" verticalDpi="0" r:id="rId1"/>
  <headerFooter>
    <oddHeader>&amp;R&amp;"Times New Roman,обычный"&amp;24Продовження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(в)</vt:lpstr>
      <vt:lpstr>'дод 4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2021-02-22T11:32:20Z</cp:lastPrinted>
  <dcterms:created xsi:type="dcterms:W3CDTF">2018-10-18T06:20:03Z</dcterms:created>
  <dcterms:modified xsi:type="dcterms:W3CDTF">2021-02-22T11:32:21Z</dcterms:modified>
</cp:coreProperties>
</file>