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МВК" sheetId="1" r:id="rId1"/>
  </sheets>
  <definedNames>
    <definedName name="_xlnm.Print_Titles" localSheetId="0">'МВК'!$12:$12</definedName>
    <definedName name="_xlnm.Print_Area" localSheetId="0">'МВК'!$A$1:$K$69</definedName>
  </definedNames>
  <calcPr fullCalcOnLoad="1"/>
</workbook>
</file>

<file path=xl/sharedStrings.xml><?xml version="1.0" encoding="utf-8"?>
<sst xmlns="http://schemas.openxmlformats.org/spreadsheetml/2006/main" count="103" uniqueCount="79">
  <si>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</si>
  <si>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</si>
  <si>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</si>
  <si>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</si>
  <si>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</si>
  <si>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</si>
  <si>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</si>
  <si>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</si>
  <si>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</si>
  <si>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</si>
  <si>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</si>
  <si>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Очікуваний рівень готовності проекту на кінець 2022 року, %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</si>
  <si>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</si>
  <si>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</si>
  <si>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</si>
  <si>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</si>
  <si>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</si>
  <si>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</si>
  <si>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</si>
  <si>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</si>
  <si>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</si>
  <si>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</si>
  <si>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</si>
  <si>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</si>
  <si>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</si>
  <si>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</si>
  <si>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</si>
  <si>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</si>
  <si>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</si>
  <si>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</si>
  <si>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</si>
  <si>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</si>
  <si>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</si>
  <si>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</si>
  <si>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</si>
  <si>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</si>
  <si>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</si>
  <si>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</si>
  <si>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</si>
  <si>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</si>
  <si>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</si>
  <si>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</si>
  <si>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Сумський міський голова</t>
  </si>
  <si>
    <t>Олександр ЛИСЕНКО</t>
  </si>
  <si>
    <t>до  рішення  Сумської  міської  ради</t>
  </si>
  <si>
    <t xml:space="preserve">«Про    бюджет   Сумської    міської </t>
  </si>
  <si>
    <t xml:space="preserve">                      Додаток  6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</si>
  <si>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</si>
  <si>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</si>
  <si>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</si>
  <si>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</si>
  <si>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</si>
  <si>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</si>
  <si>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</si>
  <si>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</si>
  <si>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</si>
  <si>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</si>
  <si>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</si>
  <si>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спортивних майданчиків</t>
  </si>
  <si>
    <t>Нове будівництво дитячих майданчиків</t>
  </si>
  <si>
    <t>Нове будівництво спортивно-оздоровчого комплексу (р-н 23 школи) в м.Суми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</si>
  <si>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</si>
  <si>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</si>
  <si>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Реконструкція електричних мереж вуличного освітлення в районі житлового будинку по просп. Тараса Шевченко,12  в м. Суми</t>
  </si>
  <si>
    <t>Нове будівництво спортивно-оздоровчого комплексу по вул. Харківська, 3 в м.Суми</t>
  </si>
  <si>
    <t>Обсяг капітальних вкладень бюджету міської ТГ у 2022 році,                       гривень</t>
  </si>
  <si>
    <t>Нове будівництво спортивного майданчика по вул. Інтернаціоналістів, 22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</si>
  <si>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</si>
  <si>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</si>
  <si>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</si>
  <si>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</si>
  <si>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п'ятого поверху адмінбудівлі по вул. Першотравнева, 21 в м. Суми </t>
  </si>
  <si>
    <t>Проектування, реставрація та охорона пам'яток архітектури</t>
  </si>
  <si>
    <t xml:space="preserve">Реставраційний ремонт приміщень по вул. Покровська, 9 в м. Суми </t>
  </si>
  <si>
    <t>Виконавець: Співакова Л.І. ________</t>
  </si>
  <si>
    <t>Нове будівництво парку культури і відпочинку «Чешка» в м.Суми</t>
  </si>
  <si>
    <t>територіальної  громади на 2022 рік»</t>
  </si>
  <si>
    <t>від                  року  №               - МР</t>
  </si>
  <si>
    <t xml:space="preserve">Нове будівництво інженерних мереж фізкультурного центру зимових видів спорту та активного відпочинку  «Льодова арена» в Сумському міському парку імені І.М. Кожедуба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</si>
</sst>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u val="single"/>
      <sz val="14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 vertical="center" textRotation="180"/>
    </xf>
    <xf numFmtId="0" fontId="32" fillId="0" borderId="0" xfId="0" applyFont="1" applyFill="1" applyAlignment="1">
      <alignment horizontal="center" vertical="center" textRotation="180"/>
    </xf>
    <xf numFmtId="3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textRotation="180"/>
    </xf>
    <xf numFmtId="0" fontId="32" fillId="0" borderId="11" xfId="0" applyFont="1" applyFill="1" applyBorder="1" applyAlignment="1">
      <alignment horizontal="center" vertical="center" textRotation="180"/>
    </xf>
    <xf numFmtId="14" fontId="5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Zeros="0" tabSelected="1" view="pageBreakPreview" zoomScale="85" zoomScaleSheetLayoutView="85" zoomScalePageLayoutView="55" workbookViewId="0" topLeftCell="A45">
      <selection activeCell="F48" sqref="F48"/>
    </sheetView>
  </sheetViews>
  <sheetFormatPr defaultColWidth="8.7109375" defaultRowHeight="15"/>
  <cols>
    <col min="1" max="1" width="10.28125" style="16" customWidth="1"/>
    <col min="2" max="2" width="9.421875" style="16" customWidth="1"/>
    <col min="3" max="3" width="10.7109375" style="16" customWidth="1"/>
    <col min="4" max="4" width="31.421875" style="16" customWidth="1"/>
    <col min="5" max="5" width="42.28125" style="16" customWidth="1"/>
    <col min="6" max="6" width="11.7109375" style="16" customWidth="1"/>
    <col min="7" max="7" width="16.7109375" style="16" customWidth="1"/>
    <col min="8" max="8" width="16.28125" style="48" customWidth="1"/>
    <col min="9" max="9" width="17.00390625" style="16" customWidth="1"/>
    <col min="10" max="10" width="9.7109375" style="16" customWidth="1"/>
    <col min="11" max="11" width="4.8515625" style="49" customWidth="1"/>
    <col min="12" max="16384" width="8.7109375" style="16" customWidth="1"/>
  </cols>
  <sheetData>
    <row r="1" spans="7:11" ht="19.5" customHeight="1">
      <c r="G1" s="51" t="s">
        <v>46</v>
      </c>
      <c r="H1" s="51"/>
      <c r="I1" s="51"/>
      <c r="J1" s="18"/>
      <c r="K1" s="53">
        <v>34</v>
      </c>
    </row>
    <row r="2" spans="7:11" ht="18.75" customHeight="1">
      <c r="G2" s="51" t="s">
        <v>44</v>
      </c>
      <c r="H2" s="51"/>
      <c r="I2" s="51"/>
      <c r="J2" s="18"/>
      <c r="K2" s="53"/>
    </row>
    <row r="3" spans="7:11" ht="18.75">
      <c r="G3" s="51" t="s">
        <v>45</v>
      </c>
      <c r="H3" s="51"/>
      <c r="I3" s="51"/>
      <c r="J3" s="18"/>
      <c r="K3" s="53"/>
    </row>
    <row r="4" spans="7:11" ht="18.75">
      <c r="G4" s="51" t="s">
        <v>76</v>
      </c>
      <c r="H4" s="51"/>
      <c r="I4" s="51"/>
      <c r="J4" s="18"/>
      <c r="K4" s="53"/>
    </row>
    <row r="5" spans="7:11" ht="18.75">
      <c r="G5" s="51" t="s">
        <v>77</v>
      </c>
      <c r="H5" s="51"/>
      <c r="I5" s="51"/>
      <c r="J5" s="18"/>
      <c r="K5" s="53"/>
    </row>
    <row r="6" spans="7:11" ht="33" customHeight="1">
      <c r="G6" s="8"/>
      <c r="H6" s="19"/>
      <c r="I6" s="20"/>
      <c r="J6" s="21"/>
      <c r="K6" s="53"/>
    </row>
    <row r="7" spans="1:11" ht="40.5" customHeight="1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3:12" ht="18.75">
      <c r="C8" s="9"/>
      <c r="D8" s="9"/>
      <c r="E8" s="56">
        <v>18531000000</v>
      </c>
      <c r="F8" s="56"/>
      <c r="G8" s="9"/>
      <c r="H8" s="22"/>
      <c r="I8" s="9"/>
      <c r="J8" s="9"/>
      <c r="K8" s="53"/>
      <c r="L8" s="9"/>
    </row>
    <row r="9" spans="3:12" ht="15">
      <c r="C9" s="10"/>
      <c r="D9" s="10"/>
      <c r="E9" s="57" t="s">
        <v>10</v>
      </c>
      <c r="F9" s="57"/>
      <c r="G9" s="10"/>
      <c r="H9" s="23"/>
      <c r="I9" s="10"/>
      <c r="J9" s="10"/>
      <c r="K9" s="53"/>
      <c r="L9" s="10"/>
    </row>
    <row r="10" spans="1:11" ht="17.25">
      <c r="A10" s="11"/>
      <c r="B10" s="11"/>
      <c r="C10" s="11"/>
      <c r="D10" s="11"/>
      <c r="E10" s="11"/>
      <c r="F10" s="11"/>
      <c r="G10" s="11"/>
      <c r="H10" s="24"/>
      <c r="I10" s="11"/>
      <c r="J10" s="25" t="s">
        <v>49</v>
      </c>
      <c r="K10" s="53"/>
    </row>
    <row r="11" spans="1:11" ht="92.25" customHeight="1">
      <c r="A11" s="26" t="s">
        <v>0</v>
      </c>
      <c r="B11" s="26" t="s">
        <v>1</v>
      </c>
      <c r="C11" s="26" t="s">
        <v>2</v>
      </c>
      <c r="D11" s="12" t="s">
        <v>3</v>
      </c>
      <c r="E11" s="12" t="s">
        <v>4</v>
      </c>
      <c r="F11" s="12" t="s">
        <v>6</v>
      </c>
      <c r="G11" s="12" t="s">
        <v>7</v>
      </c>
      <c r="H11" s="27" t="s">
        <v>54</v>
      </c>
      <c r="I11" s="12" t="s">
        <v>65</v>
      </c>
      <c r="J11" s="26" t="s">
        <v>11</v>
      </c>
      <c r="K11" s="53"/>
    </row>
    <row r="12" spans="1:11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8">
        <v>8</v>
      </c>
      <c r="I12" s="13">
        <v>9</v>
      </c>
      <c r="J12" s="13">
        <v>10</v>
      </c>
      <c r="K12" s="53"/>
    </row>
    <row r="13" spans="1:11" s="7" customFormat="1" ht="47.25" customHeight="1">
      <c r="A13" s="2">
        <v>1200000</v>
      </c>
      <c r="B13" s="5"/>
      <c r="C13" s="29"/>
      <c r="D13" s="4" t="s">
        <v>12</v>
      </c>
      <c r="E13" s="5"/>
      <c r="F13" s="5"/>
      <c r="G13" s="6">
        <f>G14</f>
        <v>17998223</v>
      </c>
      <c r="H13" s="6">
        <f>H14</f>
        <v>17998223</v>
      </c>
      <c r="I13" s="6">
        <f>I14</f>
        <v>183055680</v>
      </c>
      <c r="J13" s="5"/>
      <c r="K13" s="53"/>
    </row>
    <row r="14" spans="1:11" s="7" customFormat="1" ht="54" customHeight="1">
      <c r="A14" s="30">
        <v>1210000</v>
      </c>
      <c r="B14" s="31"/>
      <c r="C14" s="29"/>
      <c r="D14" s="32" t="s">
        <v>12</v>
      </c>
      <c r="E14" s="5"/>
      <c r="F14" s="5"/>
      <c r="G14" s="14">
        <f>G15+G22</f>
        <v>17998223</v>
      </c>
      <c r="H14" s="14">
        <f>H15+H22</f>
        <v>17998223</v>
      </c>
      <c r="I14" s="14">
        <f>I15+I22</f>
        <v>183055680</v>
      </c>
      <c r="J14" s="5"/>
      <c r="K14" s="53"/>
    </row>
    <row r="15" spans="1:11" s="7" customFormat="1" ht="47.25" customHeight="1">
      <c r="A15" s="2">
        <v>1217310</v>
      </c>
      <c r="B15" s="2">
        <v>7310</v>
      </c>
      <c r="C15" s="3" t="s">
        <v>47</v>
      </c>
      <c r="D15" s="4" t="s">
        <v>13</v>
      </c>
      <c r="E15" s="5"/>
      <c r="F15" s="5"/>
      <c r="G15" s="6">
        <f>SUM(G16:G21)</f>
        <v>17998223</v>
      </c>
      <c r="H15" s="6">
        <f>SUM(H16:H21)</f>
        <v>17998223</v>
      </c>
      <c r="I15" s="6">
        <f>SUM(I16:I21)</f>
        <v>144055680</v>
      </c>
      <c r="J15" s="5"/>
      <c r="K15" s="53"/>
    </row>
    <row r="16" spans="1:11" s="7" customFormat="1" ht="47.25" customHeight="1">
      <c r="A16" s="2"/>
      <c r="B16" s="2"/>
      <c r="C16" s="3"/>
      <c r="D16" s="4"/>
      <c r="E16" s="33" t="s">
        <v>57</v>
      </c>
      <c r="F16" s="5">
        <v>2022</v>
      </c>
      <c r="G16" s="6"/>
      <c r="H16" s="6"/>
      <c r="I16" s="1">
        <v>1000000</v>
      </c>
      <c r="J16" s="5"/>
      <c r="K16" s="53"/>
    </row>
    <row r="17" spans="1:11" s="7" customFormat="1" ht="52.5" customHeight="1">
      <c r="A17" s="2"/>
      <c r="B17" s="2"/>
      <c r="C17" s="3"/>
      <c r="D17" s="4"/>
      <c r="E17" s="33" t="s">
        <v>61</v>
      </c>
      <c r="F17" s="5">
        <v>2022</v>
      </c>
      <c r="G17" s="6"/>
      <c r="H17" s="6"/>
      <c r="I17" s="1">
        <v>1000000</v>
      </c>
      <c r="J17" s="5"/>
      <c r="K17" s="53"/>
    </row>
    <row r="18" spans="1:11" s="7" customFormat="1" ht="52.5" customHeight="1">
      <c r="A18" s="2"/>
      <c r="B18" s="2"/>
      <c r="C18" s="3"/>
      <c r="D18" s="4"/>
      <c r="E18" s="33" t="s">
        <v>67</v>
      </c>
      <c r="F18" s="5"/>
      <c r="G18" s="6"/>
      <c r="H18" s="6"/>
      <c r="I18" s="1">
        <v>1400000</v>
      </c>
      <c r="J18" s="5"/>
      <c r="K18" s="54">
        <v>35</v>
      </c>
    </row>
    <row r="19" spans="1:11" s="7" customFormat="1" ht="72.75" customHeight="1">
      <c r="A19" s="2"/>
      <c r="B19" s="2"/>
      <c r="C19" s="3"/>
      <c r="D19" s="4"/>
      <c r="E19" s="33" t="s">
        <v>70</v>
      </c>
      <c r="F19" s="5"/>
      <c r="G19" s="6"/>
      <c r="H19" s="6"/>
      <c r="I19" s="1">
        <v>130890680</v>
      </c>
      <c r="J19" s="5"/>
      <c r="K19" s="54"/>
    </row>
    <row r="20" spans="1:11" s="7" customFormat="1" ht="108" customHeight="1">
      <c r="A20" s="5"/>
      <c r="B20" s="5"/>
      <c r="C20" s="5"/>
      <c r="D20" s="5"/>
      <c r="E20" s="33" t="s">
        <v>14</v>
      </c>
      <c r="F20" s="5" t="s">
        <v>15</v>
      </c>
      <c r="G20" s="1">
        <v>10405066</v>
      </c>
      <c r="H20" s="1">
        <v>10405066</v>
      </c>
      <c r="I20" s="1">
        <v>8000000</v>
      </c>
      <c r="J20" s="5">
        <v>79.6</v>
      </c>
      <c r="K20" s="54"/>
    </row>
    <row r="21" spans="1:11" s="7" customFormat="1" ht="99.75" customHeight="1">
      <c r="A21" s="5"/>
      <c r="B21" s="5"/>
      <c r="C21" s="5"/>
      <c r="D21" s="5"/>
      <c r="E21" s="33" t="s">
        <v>16</v>
      </c>
      <c r="F21" s="5" t="s">
        <v>17</v>
      </c>
      <c r="G21" s="1">
        <v>7593157</v>
      </c>
      <c r="H21" s="1">
        <v>7593157</v>
      </c>
      <c r="I21" s="1">
        <v>1765000</v>
      </c>
      <c r="J21" s="5">
        <v>100</v>
      </c>
      <c r="K21" s="54"/>
    </row>
    <row r="22" spans="1:11" s="7" customFormat="1" ht="42" customHeight="1">
      <c r="A22" s="2">
        <v>1217330</v>
      </c>
      <c r="B22" s="2">
        <v>7330</v>
      </c>
      <c r="C22" s="3" t="s">
        <v>47</v>
      </c>
      <c r="D22" s="4" t="s">
        <v>18</v>
      </c>
      <c r="E22" s="5"/>
      <c r="F22" s="5"/>
      <c r="G22" s="6">
        <f>SUM(G23:G31)</f>
        <v>0</v>
      </c>
      <c r="H22" s="6">
        <f>SUM(H23:H31)</f>
        <v>0</v>
      </c>
      <c r="I22" s="6">
        <f>SUM(I23:I31)</f>
        <v>39000000</v>
      </c>
      <c r="J22" s="5"/>
      <c r="K22" s="54"/>
    </row>
    <row r="23" spans="1:11" s="7" customFormat="1" ht="42" customHeight="1">
      <c r="A23" s="2"/>
      <c r="B23" s="2"/>
      <c r="C23" s="3"/>
      <c r="D23" s="4"/>
      <c r="E23" s="33" t="s">
        <v>59</v>
      </c>
      <c r="F23" s="5">
        <v>2022</v>
      </c>
      <c r="G23" s="6"/>
      <c r="H23" s="6"/>
      <c r="I23" s="1">
        <v>800000</v>
      </c>
      <c r="J23" s="5"/>
      <c r="K23" s="54"/>
    </row>
    <row r="24" spans="1:11" s="7" customFormat="1" ht="42" customHeight="1">
      <c r="A24" s="2"/>
      <c r="B24" s="2"/>
      <c r="C24" s="3"/>
      <c r="D24" s="4"/>
      <c r="E24" s="33" t="s">
        <v>58</v>
      </c>
      <c r="F24" s="5">
        <v>2022</v>
      </c>
      <c r="G24" s="6"/>
      <c r="H24" s="6"/>
      <c r="I24" s="1">
        <v>2000000</v>
      </c>
      <c r="J24" s="5"/>
      <c r="K24" s="54"/>
    </row>
    <row r="25" spans="1:11" s="7" customFormat="1" ht="42" customHeight="1">
      <c r="A25" s="2"/>
      <c r="B25" s="2"/>
      <c r="C25" s="3"/>
      <c r="D25" s="4"/>
      <c r="E25" s="33" t="s">
        <v>66</v>
      </c>
      <c r="F25" s="5">
        <v>2022</v>
      </c>
      <c r="G25" s="6"/>
      <c r="H25" s="6"/>
      <c r="I25" s="1">
        <v>600000</v>
      </c>
      <c r="J25" s="5"/>
      <c r="K25" s="54"/>
    </row>
    <row r="26" spans="1:11" s="7" customFormat="1" ht="42" customHeight="1">
      <c r="A26" s="2"/>
      <c r="B26" s="2"/>
      <c r="C26" s="3"/>
      <c r="D26" s="4"/>
      <c r="E26" s="33" t="s">
        <v>64</v>
      </c>
      <c r="F26" s="5">
        <v>2022</v>
      </c>
      <c r="G26" s="6"/>
      <c r="H26" s="6"/>
      <c r="I26" s="1">
        <v>1500000</v>
      </c>
      <c r="J26" s="5"/>
      <c r="K26" s="54"/>
    </row>
    <row r="27" spans="1:11" s="7" customFormat="1" ht="42" customHeight="1">
      <c r="A27" s="2"/>
      <c r="B27" s="2"/>
      <c r="C27" s="3"/>
      <c r="D27" s="4"/>
      <c r="E27" s="33" t="s">
        <v>60</v>
      </c>
      <c r="F27" s="5">
        <v>2022</v>
      </c>
      <c r="G27" s="6"/>
      <c r="H27" s="6"/>
      <c r="I27" s="1">
        <v>1500000</v>
      </c>
      <c r="J27" s="5"/>
      <c r="K27" s="54">
        <v>36</v>
      </c>
    </row>
    <row r="28" spans="1:11" s="7" customFormat="1" ht="34.5" customHeight="1">
      <c r="A28" s="2"/>
      <c r="B28" s="2"/>
      <c r="C28" s="3"/>
      <c r="D28" s="4"/>
      <c r="E28" s="33" t="s">
        <v>75</v>
      </c>
      <c r="F28" s="5">
        <v>2022</v>
      </c>
      <c r="G28" s="6"/>
      <c r="H28" s="6"/>
      <c r="I28" s="1">
        <v>24000000</v>
      </c>
      <c r="J28" s="5"/>
      <c r="K28" s="54"/>
    </row>
    <row r="29" spans="1:11" s="7" customFormat="1" ht="45" customHeight="1">
      <c r="A29" s="5"/>
      <c r="B29" s="5"/>
      <c r="C29" s="5"/>
      <c r="D29" s="5"/>
      <c r="E29" s="33" t="s">
        <v>19</v>
      </c>
      <c r="F29" s="5">
        <v>2022</v>
      </c>
      <c r="G29" s="1"/>
      <c r="H29" s="1"/>
      <c r="I29" s="1">
        <v>7500000</v>
      </c>
      <c r="J29" s="5"/>
      <c r="K29" s="54"/>
    </row>
    <row r="30" spans="1:11" s="7" customFormat="1" ht="63">
      <c r="A30" s="5"/>
      <c r="B30" s="5"/>
      <c r="C30" s="5"/>
      <c r="D30" s="5"/>
      <c r="E30" s="33" t="s">
        <v>63</v>
      </c>
      <c r="F30" s="5">
        <v>2022</v>
      </c>
      <c r="G30" s="1"/>
      <c r="H30" s="1"/>
      <c r="I30" s="1">
        <v>100000</v>
      </c>
      <c r="J30" s="5"/>
      <c r="K30" s="54"/>
    </row>
    <row r="31" spans="1:11" s="7" customFormat="1" ht="51" customHeight="1">
      <c r="A31" s="5"/>
      <c r="B31" s="5"/>
      <c r="C31" s="5"/>
      <c r="D31" s="5"/>
      <c r="E31" s="33" t="s">
        <v>62</v>
      </c>
      <c r="F31" s="5">
        <v>2022</v>
      </c>
      <c r="G31" s="1"/>
      <c r="H31" s="1"/>
      <c r="I31" s="1">
        <v>1000000</v>
      </c>
      <c r="J31" s="5"/>
      <c r="K31" s="54"/>
    </row>
    <row r="32" spans="1:11" s="7" customFormat="1" ht="69" customHeight="1">
      <c r="A32" s="5"/>
      <c r="B32" s="5"/>
      <c r="C32" s="5"/>
      <c r="D32" s="4" t="s">
        <v>20</v>
      </c>
      <c r="E32" s="5"/>
      <c r="F32" s="5"/>
      <c r="G32" s="6">
        <f>G33</f>
        <v>318061682</v>
      </c>
      <c r="H32" s="6">
        <f>H33</f>
        <v>230711075</v>
      </c>
      <c r="I32" s="6">
        <f>I33</f>
        <v>80077061</v>
      </c>
      <c r="J32" s="5"/>
      <c r="K32" s="54"/>
    </row>
    <row r="33" spans="1:11" s="7" customFormat="1" ht="73.5" customHeight="1">
      <c r="A33" s="5"/>
      <c r="B33" s="5"/>
      <c r="C33" s="5"/>
      <c r="D33" s="32" t="s">
        <v>20</v>
      </c>
      <c r="E33" s="5"/>
      <c r="F33" s="5"/>
      <c r="G33" s="14">
        <f>G34+G36+G40+G42+G44+G47+G57+G59+G55</f>
        <v>318061682</v>
      </c>
      <c r="H33" s="14">
        <f>H34+H36+H40+H42+H44+H47+H57+H59+H55</f>
        <v>230711075</v>
      </c>
      <c r="I33" s="14">
        <f>I34+I36+I40+I42+I44+I47+I57+I59+I55</f>
        <v>80077061</v>
      </c>
      <c r="J33" s="5"/>
      <c r="K33" s="54"/>
    </row>
    <row r="34" spans="1:11" s="7" customFormat="1" ht="46.5" customHeight="1">
      <c r="A34" s="2">
        <v>1517310</v>
      </c>
      <c r="B34" s="2">
        <v>7310</v>
      </c>
      <c r="C34" s="3" t="s">
        <v>47</v>
      </c>
      <c r="D34" s="4" t="s">
        <v>13</v>
      </c>
      <c r="E34" s="5"/>
      <c r="F34" s="5"/>
      <c r="G34" s="6">
        <f>G35</f>
        <v>0</v>
      </c>
      <c r="H34" s="6">
        <f>H35</f>
        <v>0</v>
      </c>
      <c r="I34" s="6">
        <f>I35</f>
        <v>2000000</v>
      </c>
      <c r="J34" s="5"/>
      <c r="K34" s="54"/>
    </row>
    <row r="35" spans="1:11" s="7" customFormat="1" ht="54.75" customHeight="1">
      <c r="A35" s="5"/>
      <c r="B35" s="5"/>
      <c r="C35" s="5"/>
      <c r="D35" s="5"/>
      <c r="E35" s="33" t="s">
        <v>21</v>
      </c>
      <c r="F35" s="5" t="s">
        <v>22</v>
      </c>
      <c r="G35" s="1"/>
      <c r="H35" s="1"/>
      <c r="I35" s="1">
        <v>2000000</v>
      </c>
      <c r="J35" s="5"/>
      <c r="K35" s="54"/>
    </row>
    <row r="36" spans="1:11" s="7" customFormat="1" ht="49.5" customHeight="1">
      <c r="A36" s="2">
        <v>1517321</v>
      </c>
      <c r="B36" s="2">
        <v>7321</v>
      </c>
      <c r="C36" s="3" t="s">
        <v>47</v>
      </c>
      <c r="D36" s="4" t="s">
        <v>23</v>
      </c>
      <c r="E36" s="5"/>
      <c r="F36" s="5"/>
      <c r="G36" s="6">
        <f>SUM(G37:G39)</f>
        <v>21580930</v>
      </c>
      <c r="H36" s="6">
        <f>SUM(H37:H39)</f>
        <v>21580930</v>
      </c>
      <c r="I36" s="6">
        <f>SUM(I37:I39)</f>
        <v>7500000</v>
      </c>
      <c r="J36" s="5"/>
      <c r="K36" s="54"/>
    </row>
    <row r="37" spans="1:11" s="7" customFormat="1" ht="64.5" customHeight="1">
      <c r="A37" s="5"/>
      <c r="B37" s="5"/>
      <c r="C37" s="5"/>
      <c r="D37" s="5"/>
      <c r="E37" s="33" t="s">
        <v>24</v>
      </c>
      <c r="F37" s="5" t="s">
        <v>17</v>
      </c>
      <c r="G37" s="1">
        <v>14089155</v>
      </c>
      <c r="H37" s="1">
        <v>14089155</v>
      </c>
      <c r="I37" s="1">
        <v>4000000</v>
      </c>
      <c r="J37" s="5">
        <v>78.1</v>
      </c>
      <c r="K37" s="54">
        <v>37</v>
      </c>
    </row>
    <row r="38" spans="1:11" s="7" customFormat="1" ht="78.75" customHeight="1">
      <c r="A38" s="5"/>
      <c r="B38" s="5"/>
      <c r="C38" s="5"/>
      <c r="D38" s="5"/>
      <c r="E38" s="33" t="s">
        <v>55</v>
      </c>
      <c r="F38" s="5">
        <v>2022</v>
      </c>
      <c r="G38" s="1"/>
      <c r="H38" s="1"/>
      <c r="I38" s="1">
        <v>1500000</v>
      </c>
      <c r="J38" s="5"/>
      <c r="K38" s="54"/>
    </row>
    <row r="39" spans="1:11" s="7" customFormat="1" ht="45" customHeight="1">
      <c r="A39" s="5"/>
      <c r="B39" s="5"/>
      <c r="C39" s="5"/>
      <c r="D39" s="5"/>
      <c r="E39" s="33" t="s">
        <v>25</v>
      </c>
      <c r="F39" s="5" t="s">
        <v>15</v>
      </c>
      <c r="G39" s="1">
        <v>7491775</v>
      </c>
      <c r="H39" s="1">
        <v>7491775</v>
      </c>
      <c r="I39" s="1">
        <v>2000000</v>
      </c>
      <c r="J39" s="5">
        <v>58.7</v>
      </c>
      <c r="K39" s="54"/>
    </row>
    <row r="40" spans="1:11" s="7" customFormat="1" ht="46.5" customHeight="1">
      <c r="A40" s="2">
        <v>1517322</v>
      </c>
      <c r="B40" s="2">
        <v>7322</v>
      </c>
      <c r="C40" s="3" t="s">
        <v>47</v>
      </c>
      <c r="D40" s="4" t="s">
        <v>26</v>
      </c>
      <c r="E40" s="5"/>
      <c r="F40" s="5"/>
      <c r="G40" s="6">
        <f>G41</f>
        <v>36829214</v>
      </c>
      <c r="H40" s="6">
        <f>H41</f>
        <v>36829214</v>
      </c>
      <c r="I40" s="6">
        <f>I41</f>
        <v>3000000</v>
      </c>
      <c r="J40" s="5"/>
      <c r="K40" s="54"/>
    </row>
    <row r="41" spans="1:11" s="7" customFormat="1" ht="48.75" customHeight="1">
      <c r="A41" s="5"/>
      <c r="B41" s="5"/>
      <c r="C41" s="5"/>
      <c r="D41" s="5"/>
      <c r="E41" s="33" t="s">
        <v>27</v>
      </c>
      <c r="F41" s="5" t="s">
        <v>28</v>
      </c>
      <c r="G41" s="1">
        <v>36829214</v>
      </c>
      <c r="H41" s="1">
        <v>36829214</v>
      </c>
      <c r="I41" s="1">
        <v>3000000</v>
      </c>
      <c r="J41" s="5">
        <v>75.6</v>
      </c>
      <c r="K41" s="54"/>
    </row>
    <row r="42" spans="1:11" s="7" customFormat="1" ht="43.5" customHeight="1">
      <c r="A42" s="2">
        <v>1517324</v>
      </c>
      <c r="B42" s="2">
        <v>7324</v>
      </c>
      <c r="C42" s="3" t="s">
        <v>47</v>
      </c>
      <c r="D42" s="4" t="s">
        <v>29</v>
      </c>
      <c r="E42" s="5"/>
      <c r="F42" s="5"/>
      <c r="G42" s="6">
        <f>G43</f>
        <v>0</v>
      </c>
      <c r="H42" s="6">
        <f>H43</f>
        <v>0</v>
      </c>
      <c r="I42" s="6">
        <f>I43</f>
        <v>300000</v>
      </c>
      <c r="J42" s="5"/>
      <c r="K42" s="54"/>
    </row>
    <row r="43" spans="1:11" s="7" customFormat="1" ht="81" customHeight="1">
      <c r="A43" s="5"/>
      <c r="B43" s="5"/>
      <c r="C43" s="5"/>
      <c r="D43" s="5"/>
      <c r="E43" s="33" t="s">
        <v>30</v>
      </c>
      <c r="F43" s="5" t="s">
        <v>17</v>
      </c>
      <c r="G43" s="1"/>
      <c r="H43" s="1"/>
      <c r="I43" s="1">
        <v>300000</v>
      </c>
      <c r="J43" s="5"/>
      <c r="K43" s="54"/>
    </row>
    <row r="44" spans="1:11" s="7" customFormat="1" ht="55.5" customHeight="1">
      <c r="A44" s="2">
        <v>1517325</v>
      </c>
      <c r="B44" s="2">
        <v>7325</v>
      </c>
      <c r="C44" s="3" t="s">
        <v>47</v>
      </c>
      <c r="D44" s="4" t="s">
        <v>31</v>
      </c>
      <c r="E44" s="5"/>
      <c r="F44" s="5"/>
      <c r="G44" s="6">
        <f>G46</f>
        <v>0</v>
      </c>
      <c r="H44" s="6">
        <f>H46</f>
        <v>0</v>
      </c>
      <c r="I44" s="6">
        <f>I46+I45</f>
        <v>20150000</v>
      </c>
      <c r="J44" s="5"/>
      <c r="K44" s="54"/>
    </row>
    <row r="45" spans="1:11" s="7" customFormat="1" ht="99.75" customHeight="1">
      <c r="A45" s="2"/>
      <c r="B45" s="2"/>
      <c r="C45" s="3"/>
      <c r="D45" s="4"/>
      <c r="E45" s="33" t="s">
        <v>78</v>
      </c>
      <c r="F45" s="5">
        <v>2022</v>
      </c>
      <c r="G45" s="6"/>
      <c r="H45" s="6"/>
      <c r="I45" s="1">
        <v>150000</v>
      </c>
      <c r="J45" s="5"/>
      <c r="K45" s="54"/>
    </row>
    <row r="46" spans="1:11" s="7" customFormat="1" ht="40.5" customHeight="1">
      <c r="A46" s="5"/>
      <c r="B46" s="5"/>
      <c r="C46" s="5"/>
      <c r="D46" s="5"/>
      <c r="E46" s="33" t="s">
        <v>32</v>
      </c>
      <c r="F46" s="5" t="s">
        <v>33</v>
      </c>
      <c r="G46" s="1"/>
      <c r="H46" s="1"/>
      <c r="I46" s="1">
        <v>20000000</v>
      </c>
      <c r="J46" s="5"/>
      <c r="K46" s="54">
        <v>38</v>
      </c>
    </row>
    <row r="47" spans="1:11" s="7" customFormat="1" ht="38.25" customHeight="1">
      <c r="A47" s="2">
        <v>1517330</v>
      </c>
      <c r="B47" s="2">
        <v>7330</v>
      </c>
      <c r="C47" s="3" t="s">
        <v>47</v>
      </c>
      <c r="D47" s="4" t="s">
        <v>18</v>
      </c>
      <c r="E47" s="5"/>
      <c r="F47" s="5"/>
      <c r="G47" s="6">
        <f>SUM(G48:G54)</f>
        <v>84794333</v>
      </c>
      <c r="H47" s="6">
        <f>SUM(H48:H54)</f>
        <v>84794333</v>
      </c>
      <c r="I47" s="6">
        <f>SUM(I48:I54)</f>
        <v>24489651</v>
      </c>
      <c r="J47" s="5"/>
      <c r="K47" s="54"/>
    </row>
    <row r="48" spans="1:11" s="7" customFormat="1" ht="43.5" customHeight="1">
      <c r="A48" s="5"/>
      <c r="B48" s="5"/>
      <c r="C48" s="5"/>
      <c r="D48" s="5"/>
      <c r="E48" s="33" t="s">
        <v>34</v>
      </c>
      <c r="F48" s="5" t="s">
        <v>35</v>
      </c>
      <c r="G48" s="1">
        <v>38244949</v>
      </c>
      <c r="H48" s="1">
        <v>38244949</v>
      </c>
      <c r="I48" s="1">
        <v>1000000</v>
      </c>
      <c r="J48" s="5">
        <v>47.5</v>
      </c>
      <c r="K48" s="54"/>
    </row>
    <row r="49" spans="1:11" s="7" customFormat="1" ht="63">
      <c r="A49" s="5"/>
      <c r="B49" s="5"/>
      <c r="C49" s="5"/>
      <c r="D49" s="5"/>
      <c r="E49" s="33" t="s">
        <v>36</v>
      </c>
      <c r="F49" s="5" t="s">
        <v>37</v>
      </c>
      <c r="G49" s="1">
        <v>38355224</v>
      </c>
      <c r="H49" s="1">
        <v>38355224</v>
      </c>
      <c r="I49" s="1">
        <v>1000000</v>
      </c>
      <c r="J49" s="5">
        <v>5.2</v>
      </c>
      <c r="K49" s="54"/>
    </row>
    <row r="50" spans="1:11" s="7" customFormat="1" ht="34.5" customHeight="1">
      <c r="A50" s="5"/>
      <c r="B50" s="5"/>
      <c r="C50" s="5"/>
      <c r="D50" s="5"/>
      <c r="E50" s="33" t="s">
        <v>38</v>
      </c>
      <c r="F50" s="5" t="s">
        <v>17</v>
      </c>
      <c r="G50" s="1">
        <v>761880</v>
      </c>
      <c r="H50" s="1">
        <v>761880</v>
      </c>
      <c r="I50" s="1">
        <v>739651</v>
      </c>
      <c r="J50" s="5">
        <v>100</v>
      </c>
      <c r="K50" s="54"/>
    </row>
    <row r="51" spans="1:11" s="7" customFormat="1" ht="33" customHeight="1">
      <c r="A51" s="5"/>
      <c r="B51" s="5"/>
      <c r="C51" s="5"/>
      <c r="D51" s="5"/>
      <c r="E51" s="34" t="s">
        <v>69</v>
      </c>
      <c r="F51" s="5">
        <v>2022</v>
      </c>
      <c r="G51" s="1"/>
      <c r="H51" s="1"/>
      <c r="I51" s="1">
        <v>250000</v>
      </c>
      <c r="J51" s="5"/>
      <c r="K51" s="54"/>
    </row>
    <row r="52" spans="1:11" s="7" customFormat="1" ht="27.75" customHeight="1">
      <c r="A52" s="5"/>
      <c r="B52" s="5"/>
      <c r="C52" s="5"/>
      <c r="D52" s="5"/>
      <c r="E52" s="33" t="s">
        <v>56</v>
      </c>
      <c r="F52" s="5">
        <v>2022</v>
      </c>
      <c r="G52" s="1"/>
      <c r="H52" s="1"/>
      <c r="I52" s="1">
        <v>20000000</v>
      </c>
      <c r="J52" s="5"/>
      <c r="K52" s="54"/>
    </row>
    <row r="53" spans="1:11" s="7" customFormat="1" ht="45" customHeight="1">
      <c r="A53" s="5"/>
      <c r="B53" s="5"/>
      <c r="C53" s="5"/>
      <c r="D53" s="5"/>
      <c r="E53" s="34" t="s">
        <v>68</v>
      </c>
      <c r="F53" s="5">
        <v>2022</v>
      </c>
      <c r="G53" s="1"/>
      <c r="H53" s="1"/>
      <c r="I53" s="1">
        <v>1000000</v>
      </c>
      <c r="J53" s="5"/>
      <c r="K53" s="54"/>
    </row>
    <row r="54" spans="1:11" s="7" customFormat="1" ht="45" customHeight="1">
      <c r="A54" s="5"/>
      <c r="B54" s="5"/>
      <c r="C54" s="5"/>
      <c r="D54" s="5"/>
      <c r="E54" s="34" t="s">
        <v>71</v>
      </c>
      <c r="F54" s="5" t="s">
        <v>17</v>
      </c>
      <c r="G54" s="1">
        <v>7432280</v>
      </c>
      <c r="H54" s="1">
        <v>7432280</v>
      </c>
      <c r="I54" s="1">
        <v>500000</v>
      </c>
      <c r="J54" s="5">
        <v>8.8</v>
      </c>
      <c r="K54" s="54"/>
    </row>
    <row r="55" spans="1:11" s="36" customFormat="1" ht="45" customHeight="1">
      <c r="A55" s="2">
        <v>1517340</v>
      </c>
      <c r="B55" s="2">
        <v>7340</v>
      </c>
      <c r="C55" s="3" t="s">
        <v>47</v>
      </c>
      <c r="D55" s="2" t="s">
        <v>72</v>
      </c>
      <c r="E55" s="35"/>
      <c r="F55" s="2"/>
      <c r="G55" s="6">
        <f>G56</f>
        <v>0</v>
      </c>
      <c r="H55" s="6">
        <f>H56</f>
        <v>0</v>
      </c>
      <c r="I55" s="6">
        <f>I56</f>
        <v>500000</v>
      </c>
      <c r="J55" s="2"/>
      <c r="K55" s="54"/>
    </row>
    <row r="56" spans="1:11" s="7" customFormat="1" ht="45" customHeight="1">
      <c r="A56" s="5"/>
      <c r="B56" s="5"/>
      <c r="C56" s="5"/>
      <c r="D56" s="5"/>
      <c r="E56" s="34" t="s">
        <v>73</v>
      </c>
      <c r="F56" s="5">
        <v>2022</v>
      </c>
      <c r="G56" s="1"/>
      <c r="H56" s="1"/>
      <c r="I56" s="1">
        <v>500000</v>
      </c>
      <c r="J56" s="5"/>
      <c r="K56" s="54"/>
    </row>
    <row r="57" spans="1:11" s="7" customFormat="1" ht="97.5" customHeight="1">
      <c r="A57" s="2">
        <v>1517361</v>
      </c>
      <c r="B57" s="2">
        <v>7361</v>
      </c>
      <c r="C57" s="3" t="s">
        <v>48</v>
      </c>
      <c r="D57" s="4" t="s">
        <v>39</v>
      </c>
      <c r="E57" s="5"/>
      <c r="F57" s="5"/>
      <c r="G57" s="6">
        <f>G58</f>
        <v>92508050</v>
      </c>
      <c r="H57" s="6">
        <f>H58</f>
        <v>72508050</v>
      </c>
      <c r="I57" s="6">
        <f>I58</f>
        <v>21844084</v>
      </c>
      <c r="J57" s="5"/>
      <c r="K57" s="54"/>
    </row>
    <row r="58" spans="1:11" s="7" customFormat="1" ht="70.5" customHeight="1">
      <c r="A58" s="5"/>
      <c r="B58" s="5"/>
      <c r="C58" s="5"/>
      <c r="D58" s="5"/>
      <c r="E58" s="33" t="s">
        <v>40</v>
      </c>
      <c r="F58" s="5" t="s">
        <v>41</v>
      </c>
      <c r="G58" s="1">
        <v>92508050</v>
      </c>
      <c r="H58" s="1">
        <f>92508050-20000000</f>
        <v>72508050</v>
      </c>
      <c r="I58" s="1">
        <v>21844084</v>
      </c>
      <c r="J58" s="5">
        <v>55.1</v>
      </c>
      <c r="K58" s="50">
        <v>39</v>
      </c>
    </row>
    <row r="59" spans="1:11" s="7" customFormat="1" ht="30" customHeight="1">
      <c r="A59" s="2">
        <v>1517640</v>
      </c>
      <c r="B59" s="2">
        <v>7640</v>
      </c>
      <c r="C59" s="3" t="s">
        <v>50</v>
      </c>
      <c r="D59" s="4" t="s">
        <v>53</v>
      </c>
      <c r="E59" s="33"/>
      <c r="F59" s="5"/>
      <c r="G59" s="6">
        <f>G60+G61</f>
        <v>82349155</v>
      </c>
      <c r="H59" s="6">
        <f>H60+H61</f>
        <v>14998548</v>
      </c>
      <c r="I59" s="6">
        <f>I60+I61</f>
        <v>293326</v>
      </c>
      <c r="J59" s="5"/>
      <c r="K59" s="50"/>
    </row>
    <row r="60" spans="1:11" s="7" customFormat="1" ht="65.25" customHeight="1">
      <c r="A60" s="5"/>
      <c r="B60" s="5"/>
      <c r="C60" s="5"/>
      <c r="D60" s="5"/>
      <c r="E60" s="33" t="s">
        <v>51</v>
      </c>
      <c r="F60" s="37" t="s">
        <v>15</v>
      </c>
      <c r="G60" s="1">
        <v>43788746</v>
      </c>
      <c r="H60" s="1">
        <v>622106</v>
      </c>
      <c r="I60" s="1">
        <v>85609</v>
      </c>
      <c r="J60" s="5">
        <v>33.2</v>
      </c>
      <c r="K60" s="50"/>
    </row>
    <row r="61" spans="1:11" s="7" customFormat="1" ht="59.25" customHeight="1">
      <c r="A61" s="5"/>
      <c r="B61" s="5"/>
      <c r="C61" s="5"/>
      <c r="D61" s="5"/>
      <c r="E61" s="33" t="s">
        <v>52</v>
      </c>
      <c r="F61" s="37" t="s">
        <v>15</v>
      </c>
      <c r="G61" s="1">
        <v>38560409</v>
      </c>
      <c r="H61" s="1">
        <v>14376442</v>
      </c>
      <c r="I61" s="1">
        <v>207717</v>
      </c>
      <c r="J61" s="37">
        <v>100</v>
      </c>
      <c r="K61" s="50"/>
    </row>
    <row r="62" spans="1:11" s="7" customFormat="1" ht="26.25" customHeight="1">
      <c r="A62" s="5" t="s">
        <v>9</v>
      </c>
      <c r="B62" s="5" t="s">
        <v>9</v>
      </c>
      <c r="C62" s="5" t="s">
        <v>9</v>
      </c>
      <c r="D62" s="4" t="s">
        <v>8</v>
      </c>
      <c r="E62" s="5" t="s">
        <v>9</v>
      </c>
      <c r="F62" s="5" t="s">
        <v>9</v>
      </c>
      <c r="G62" s="6">
        <f>G13+G32</f>
        <v>336059905</v>
      </c>
      <c r="H62" s="6">
        <f>H13+H32</f>
        <v>248709298</v>
      </c>
      <c r="I62" s="6">
        <f>I13+I32</f>
        <v>263132741</v>
      </c>
      <c r="J62" s="5" t="s">
        <v>9</v>
      </c>
      <c r="K62" s="50"/>
    </row>
    <row r="63" spans="8:11" s="15" customFormat="1" ht="15.75">
      <c r="H63" s="38"/>
      <c r="K63" s="50"/>
    </row>
    <row r="64" ht="15">
      <c r="K64" s="50"/>
    </row>
    <row r="65" ht="15">
      <c r="K65" s="50"/>
    </row>
    <row r="66" spans="1:11" s="39" customFormat="1" ht="18.75">
      <c r="A66" s="58"/>
      <c r="B66" s="58"/>
      <c r="C66" s="58"/>
      <c r="D66" s="58"/>
      <c r="E66" s="58"/>
      <c r="H66" s="40"/>
      <c r="I66" s="59"/>
      <c r="J66" s="59"/>
      <c r="K66" s="50"/>
    </row>
    <row r="67" spans="1:11" s="39" customFormat="1" ht="20.25">
      <c r="A67" s="60" t="s">
        <v>42</v>
      </c>
      <c r="B67" s="60"/>
      <c r="C67" s="60"/>
      <c r="D67" s="60"/>
      <c r="E67" s="41"/>
      <c r="F67" s="8"/>
      <c r="G67" s="8"/>
      <c r="H67" s="61" t="s">
        <v>43</v>
      </c>
      <c r="I67" s="61"/>
      <c r="J67" s="61"/>
      <c r="K67" s="50"/>
    </row>
    <row r="68" spans="1:11" s="39" customFormat="1" ht="18.75">
      <c r="A68" s="42"/>
      <c r="B68" s="43"/>
      <c r="C68" s="44"/>
      <c r="D68" s="45"/>
      <c r="H68" s="40"/>
      <c r="I68" s="17"/>
      <c r="J68" s="46"/>
      <c r="K68" s="50"/>
    </row>
    <row r="69" spans="1:11" ht="20.25">
      <c r="A69" s="47" t="s">
        <v>74</v>
      </c>
      <c r="K69" s="50"/>
    </row>
    <row r="70" spans="1:4" ht="20.25">
      <c r="A70" s="42"/>
      <c r="C70" s="55"/>
      <c r="D70" s="55"/>
    </row>
  </sheetData>
  <sheetProtection/>
  <mergeCells count="19">
    <mergeCell ref="G4:I4"/>
    <mergeCell ref="G5:I5"/>
    <mergeCell ref="C70:D70"/>
    <mergeCell ref="E8:F8"/>
    <mergeCell ref="E9:F9"/>
    <mergeCell ref="A66:E66"/>
    <mergeCell ref="I66:J66"/>
    <mergeCell ref="A67:D67"/>
    <mergeCell ref="H67:J67"/>
    <mergeCell ref="K58:K69"/>
    <mergeCell ref="G1:I1"/>
    <mergeCell ref="G2:I2"/>
    <mergeCell ref="A7:J7"/>
    <mergeCell ref="K1:K17"/>
    <mergeCell ref="K18:K26"/>
    <mergeCell ref="K27:K36"/>
    <mergeCell ref="K37:K45"/>
    <mergeCell ref="K46:K57"/>
    <mergeCell ref="G3:I3"/>
  </mergeCells>
  <printOptions horizontalCentered="1"/>
  <pageMargins left="0.11811023622047245" right="0.11811023622047245" top="1.1811023622047245" bottom="0.5905511811023623" header="0.31496062992125984" footer="0.31496062992125984"/>
  <pageSetup fitToHeight="15" fitToWidth="1" horizontalDpi="600" verticalDpi="600" orientation="landscape" paperSize="9" scale="80" r:id="rId1"/>
  <headerFooter>
    <oddHeader>&amp;R&amp;"Times New Roman,обычный"&amp;12Продовження додатку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2022-01-28T12:41:12Z</dcterms:modified>
  <cp:category/>
  <cp:version/>
  <cp:contentType/>
  <cp:contentStatus/>
</cp:coreProperties>
</file>