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770" windowHeight="8850" activeTab="0"/>
  </bookViews>
  <sheets>
    <sheet name="дод 8 (в)" sheetId="1" r:id="rId1"/>
  </sheets>
  <definedNames>
    <definedName name="_xlfn.AGGREGATE" hidden="1">#NAME?</definedName>
    <definedName name="_xlnm.Print_Titles" localSheetId="0">'дод 8 (в)'!$17:$17</definedName>
    <definedName name="_xlnm.Print_Area" localSheetId="0">'дод 8 (в)'!$A$1:$G$69</definedName>
  </definedNames>
  <calcPr fullCalcOnLoad="1"/>
</workbook>
</file>

<file path=xl/sharedStrings.xml><?xml version="1.0" encoding="utf-8"?>
<sst xmlns="http://schemas.openxmlformats.org/spreadsheetml/2006/main" count="72" uniqueCount="60">
  <si>
    <t>Спеціальний фонд</t>
  </si>
  <si>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</si>
  <si>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</si>
  <si>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</si>
  <si>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</si>
  <si>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</si>
  <si>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</si>
  <si>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</si>
  <si>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</si>
  <si>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</si>
  <si>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</si>
  <si>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</si>
  <si>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</si>
  <si>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</si>
  <si>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</si>
  <si>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</si>
  <si>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</si>
  <si>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Облаштування території (доріжок, огорожі тощо) ботанічного саду місцевого значення «Юннатівський»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</si>
  <si>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</si>
  <si>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</si>
  <si>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Заходи щодо відновлення і підтримання сприятливого гідрологічного режиму та санітарного стану водних об'єктів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</si>
  <si>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</si>
  <si>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</si>
  <si>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Поповнення експозицій рідкісних та зникаючих рослин і тварин у ботанічнму саду місцевого значення «Юннатівський»</t>
  </si>
  <si>
    <t>Перелік видатків фонду охорони навколишнього природного середовища</t>
  </si>
  <si>
    <t xml:space="preserve">  (код бюджету)</t>
  </si>
  <si>
    <t xml:space="preserve"> до    рішення    Сумської     міської    ради</t>
  </si>
  <si>
    <t xml:space="preserve">«Про       бюджет       Сумської        міської </t>
  </si>
  <si>
    <t xml:space="preserve">Сумський міський голова </t>
  </si>
  <si>
    <t>(грн)</t>
  </si>
  <si>
    <t xml:space="preserve">Сумської міської територіальної громади на 2022 рік </t>
  </si>
  <si>
    <t>Проведення науково-технічних конференцій і семінарів та інших заходів щодо пропаганди охорони навколишнього природного середовища, видання поліграфічної продукції з екологічної тематики</t>
  </si>
  <si>
    <t>Проведення у позашкільному вихованні освітніх акцій, проєктів семінарів, лекцій та екскурсій з питань екології та охорони природи</t>
  </si>
  <si>
    <t>Придбання спеціального обладнання для створення лабораторії  та проведення науково-дослідницьких робіт на території ботанічного саду місцевого значення "Юннатівський"</t>
  </si>
  <si>
    <t>Проведення робіт з інвентаризації джерел забруднення навколишнього природного середовища</t>
  </si>
  <si>
    <t>Розробка проєктів інвентаризації джерел викидів забруднюючих речовин в атмосферне повітря  закладів галузі "Освіта" (Стецьківський заклад загальної середньої освіти І-ІІІ ступенів, Великочернеччинський заклад середньої освіти І-ІІІ ступенів, Пушкарівська філія великочернеччинського закладу загальної середньої освіти І-ІІІ ступенів, заклад дошкільної освіти № 37 "Веселі зайчата")</t>
  </si>
  <si>
    <t>Заходи з озеленення населених пунктів</t>
  </si>
  <si>
    <t>Проведення санітарних та інших заходів, спрямованих на запобігання забрудненню, засміченню та виснаженню водних ресурсів, а також винесення об’єктів забруднення з прибережних смуг</t>
  </si>
  <si>
    <t>Проведення санітарних заходів та благоустрою у прибережних смугах оз. Чеха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</si>
  <si>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</si>
  <si>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Сумської міської територіальної громади</t>
  </si>
  <si>
    <t>Санітарне утримання та догляд за насадженнями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</si>
  <si>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</si>
  <si>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 xml:space="preserve">Виготовлення та встановлення охоронних знаків для об’єктів природно - заповідного фонду Сумської міської територіальної громади 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</si>
  <si>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</si>
  <si>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територіальної   громади    на    2022   рік»</t>
  </si>
  <si>
    <t>Виконавчий комітет Сумської міської ради</t>
  </si>
  <si>
    <t>Управління  освіти і науки Сумської міської ради</t>
  </si>
  <si>
    <t>0600000</t>
  </si>
  <si>
    <t>0200000</t>
  </si>
  <si>
    <t>Департамент фінансів, економіки та інвестицій Сумської міської ради</t>
  </si>
  <si>
    <t>Відділ культури Сумської міської ради</t>
  </si>
  <si>
    <t>1200000</t>
  </si>
  <si>
    <t>Олександр ЛИСЕНКО</t>
  </si>
  <si>
    <t xml:space="preserve">                      Додаток  8</t>
  </si>
  <si>
    <t>Розробка проєктів інвентаризації джерел викидів забруднюючих речовин в атмосферне повітря культурно-освітніх закладів та установ Сумської міської територіальної громади (Пушкарівський будинок культури, бібліотека, Великочернеччинський будинок культури)</t>
  </si>
  <si>
    <t>Проведення санітарних заходів та благоустрою  у прибережних  смугах річок Псел, Сумка, Стрілка,  та інших водних об’єктів, очищення русел річок</t>
  </si>
  <si>
    <t>Виконавець: Співакова Л.І. __________</t>
  </si>
  <si>
    <t xml:space="preserve"> від                             №                         -  МР</t>
  </si>
  <si>
    <t>Департамент інфраструктури міста Сумської міської ради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</si>
</sst>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7" fillId="0" borderId="16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" fontId="38" fillId="0" borderId="0" xfId="95" applyNumberFormat="1" applyFont="1" applyFill="1" applyBorder="1" applyAlignment="1">
      <alignment vertical="center"/>
      <protection/>
    </xf>
    <xf numFmtId="4" fontId="39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4" fillId="5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2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30" fillId="0" borderId="16" xfId="0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horizontal="center" vertical="center"/>
      <protection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top" wrapText="1"/>
    </xf>
    <xf numFmtId="0" fontId="25" fillId="55" borderId="0" xfId="0" applyFont="1" applyFill="1" applyAlignment="1">
      <alignment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vertical="top"/>
      <protection/>
    </xf>
    <xf numFmtId="0" fontId="31" fillId="55" borderId="0" xfId="0" applyNumberFormat="1" applyFont="1" applyFill="1" applyAlignment="1" applyProtection="1">
      <alignment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31" fillId="55" borderId="0" xfId="0" applyNumberFormat="1" applyFont="1" applyFill="1" applyAlignment="1" applyProtection="1">
      <alignment horizontal="left"/>
      <protection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0" fillId="0" borderId="17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1" fillId="55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center" vertical="center" textRotation="180"/>
    </xf>
    <xf numFmtId="14" fontId="31" fillId="0" borderId="0" xfId="0" applyNumberFormat="1" applyFont="1" applyFill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180"/>
    </xf>
    <xf numFmtId="0" fontId="36" fillId="0" borderId="0" xfId="0" applyFont="1" applyFill="1" applyBorder="1" applyAlignment="1">
      <alignment horizontal="left" vertical="distributed" wrapText="1"/>
    </xf>
    <xf numFmtId="0" fontId="30" fillId="0" borderId="18" xfId="0" applyFont="1" applyFill="1" applyBorder="1" applyAlignment="1">
      <alignment horizontal="center" vertical="center" textRotation="180"/>
    </xf>
    <xf numFmtId="0" fontId="25" fillId="0" borderId="0" xfId="0" applyFont="1" applyBorder="1" applyAlignment="1">
      <alignment horizontal="center" vertical="top"/>
    </xf>
    <xf numFmtId="0" fontId="27" fillId="0" borderId="0" xfId="0" applyFont="1" applyFill="1" applyAlignment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showGridLines="0" tabSelected="1" view="pageBreakPreview" zoomScale="40" zoomScaleNormal="70" zoomScaleSheetLayoutView="40" zoomScalePageLayoutView="0" workbookViewId="0" topLeftCell="A55">
      <selection activeCell="E32" sqref="E32"/>
    </sheetView>
  </sheetViews>
  <sheetFormatPr defaultColWidth="9.16015625" defaultRowHeight="12.75"/>
  <cols>
    <col min="1" max="1" width="21.33203125" style="63" customWidth="1"/>
    <col min="2" max="2" width="20.33203125" style="65" customWidth="1"/>
    <col min="3" max="3" width="79.33203125" style="65" customWidth="1"/>
    <col min="4" max="4" width="29.83203125" style="65" customWidth="1"/>
    <col min="5" max="5" width="30" style="65" customWidth="1"/>
    <col min="6" max="6" width="27.16015625" style="65" customWidth="1"/>
    <col min="7" max="7" width="6.16015625" style="47" bestFit="1" customWidth="1"/>
    <col min="8" max="8" width="17" style="63" customWidth="1"/>
    <col min="9" max="16384" width="9.16015625" style="63" customWidth="1"/>
  </cols>
  <sheetData>
    <row r="1" spans="2:13" s="53" customFormat="1" ht="26.25">
      <c r="B1" s="54"/>
      <c r="C1" s="55"/>
      <c r="D1" s="58" t="s">
        <v>54</v>
      </c>
      <c r="E1" s="58"/>
      <c r="F1" s="58"/>
      <c r="G1" s="85">
        <v>58</v>
      </c>
      <c r="H1" s="59"/>
      <c r="I1" s="60"/>
      <c r="J1" s="60"/>
      <c r="K1" s="60"/>
      <c r="L1" s="60"/>
      <c r="M1" s="60"/>
    </row>
    <row r="2" spans="2:13" s="53" customFormat="1" ht="26.25">
      <c r="B2" s="54"/>
      <c r="C2" s="55"/>
      <c r="D2" s="73" t="s">
        <v>26</v>
      </c>
      <c r="E2" s="73"/>
      <c r="F2" s="73"/>
      <c r="G2" s="85"/>
      <c r="H2" s="59"/>
      <c r="I2" s="60"/>
      <c r="J2" s="60"/>
      <c r="K2" s="60"/>
      <c r="L2" s="60"/>
      <c r="M2" s="60"/>
    </row>
    <row r="3" spans="2:13" s="53" customFormat="1" ht="26.25">
      <c r="B3" s="54"/>
      <c r="C3" s="55"/>
      <c r="D3" s="56" t="s">
        <v>27</v>
      </c>
      <c r="E3" s="56"/>
      <c r="F3" s="56"/>
      <c r="G3" s="85"/>
      <c r="H3" s="59"/>
      <c r="I3" s="60"/>
      <c r="J3" s="60"/>
      <c r="K3" s="60"/>
      <c r="L3" s="60"/>
      <c r="M3" s="60"/>
    </row>
    <row r="4" spans="2:13" s="53" customFormat="1" ht="26.25">
      <c r="B4" s="54"/>
      <c r="C4" s="55"/>
      <c r="D4" s="56" t="s">
        <v>45</v>
      </c>
      <c r="E4" s="56"/>
      <c r="F4" s="56"/>
      <c r="G4" s="85"/>
      <c r="H4" s="59"/>
      <c r="I4" s="60"/>
      <c r="J4" s="60"/>
      <c r="K4" s="60"/>
      <c r="L4" s="60"/>
      <c r="M4" s="60"/>
    </row>
    <row r="5" spans="2:13" s="53" customFormat="1" ht="26.25">
      <c r="B5" s="54"/>
      <c r="C5" s="55"/>
      <c r="D5" s="56" t="s">
        <v>58</v>
      </c>
      <c r="E5" s="56"/>
      <c r="F5" s="56"/>
      <c r="G5" s="85"/>
      <c r="H5" s="59"/>
      <c r="I5" s="60"/>
      <c r="J5" s="60"/>
      <c r="K5" s="60"/>
      <c r="L5" s="60"/>
      <c r="M5" s="60"/>
    </row>
    <row r="6" spans="2:13" s="53" customFormat="1" ht="26.25">
      <c r="B6" s="54"/>
      <c r="C6" s="55"/>
      <c r="D6" s="56"/>
      <c r="E6" s="56"/>
      <c r="F6" s="56"/>
      <c r="G6" s="85"/>
      <c r="H6" s="59"/>
      <c r="I6" s="60"/>
      <c r="J6" s="60"/>
      <c r="K6" s="60"/>
      <c r="L6" s="60"/>
      <c r="M6" s="60"/>
    </row>
    <row r="7" spans="1:13" ht="36.75" customHeight="1">
      <c r="A7" s="76" t="s">
        <v>24</v>
      </c>
      <c r="B7" s="76"/>
      <c r="C7" s="76"/>
      <c r="D7" s="76"/>
      <c r="E7" s="76"/>
      <c r="F7" s="76"/>
      <c r="G7" s="85"/>
      <c r="H7" s="61"/>
      <c r="I7" s="89"/>
      <c r="J7" s="89"/>
      <c r="K7" s="89"/>
      <c r="L7" s="89"/>
      <c r="M7" s="89"/>
    </row>
    <row r="8" spans="1:13" ht="24.75" customHeight="1">
      <c r="A8" s="92" t="s">
        <v>30</v>
      </c>
      <c r="B8" s="92"/>
      <c r="C8" s="92"/>
      <c r="D8" s="92"/>
      <c r="E8" s="92"/>
      <c r="F8" s="92"/>
      <c r="G8" s="85"/>
      <c r="H8" s="61"/>
      <c r="I8" s="62"/>
      <c r="J8" s="62"/>
      <c r="K8" s="62"/>
      <c r="L8" s="62"/>
      <c r="M8" s="62"/>
    </row>
    <row r="9" spans="1:13" ht="10.5" customHeight="1">
      <c r="A9" s="35"/>
      <c r="B9" s="35"/>
      <c r="C9" s="35"/>
      <c r="D9" s="35"/>
      <c r="E9" s="35"/>
      <c r="F9" s="35"/>
      <c r="G9" s="85"/>
      <c r="H9" s="61"/>
      <c r="I9" s="62"/>
      <c r="J9" s="62"/>
      <c r="K9" s="62"/>
      <c r="L9" s="62"/>
      <c r="M9" s="62"/>
    </row>
    <row r="10" spans="1:13" ht="18" customHeight="1">
      <c r="A10" s="84"/>
      <c r="B10" s="84"/>
      <c r="C10" s="83">
        <v>18531000000</v>
      </c>
      <c r="D10" s="83"/>
      <c r="E10" s="35"/>
      <c r="F10" s="35"/>
      <c r="G10" s="85"/>
      <c r="H10" s="61"/>
      <c r="I10" s="62"/>
      <c r="J10" s="62"/>
      <c r="K10" s="62"/>
      <c r="L10" s="62"/>
      <c r="M10" s="62"/>
    </row>
    <row r="11" spans="2:8" ht="21.75" customHeight="1">
      <c r="B11" s="63"/>
      <c r="C11" s="88" t="s">
        <v>25</v>
      </c>
      <c r="D11" s="88"/>
      <c r="E11" s="12"/>
      <c r="F11" s="12"/>
      <c r="G11" s="85"/>
      <c r="H11" s="61"/>
    </row>
    <row r="12" spans="2:8" ht="21.75" customHeight="1">
      <c r="B12" s="63"/>
      <c r="C12" s="12"/>
      <c r="D12" s="12"/>
      <c r="E12" s="12"/>
      <c r="F12" s="46" t="s">
        <v>29</v>
      </c>
      <c r="G12" s="85"/>
      <c r="H12" s="61"/>
    </row>
    <row r="13" spans="1:7" s="3" customFormat="1" ht="30" customHeight="1">
      <c r="A13" s="90" t="s">
        <v>11</v>
      </c>
      <c r="B13" s="90" t="s">
        <v>12</v>
      </c>
      <c r="C13" s="75" t="s">
        <v>5</v>
      </c>
      <c r="D13" s="75" t="s">
        <v>0</v>
      </c>
      <c r="E13" s="75"/>
      <c r="F13" s="75"/>
      <c r="G13" s="85"/>
    </row>
    <row r="14" spans="1:7" s="3" customFormat="1" ht="16.5" customHeight="1">
      <c r="A14" s="90"/>
      <c r="B14" s="90"/>
      <c r="C14" s="75"/>
      <c r="D14" s="75" t="s">
        <v>1</v>
      </c>
      <c r="E14" s="91" t="s">
        <v>2</v>
      </c>
      <c r="F14" s="91" t="s">
        <v>3</v>
      </c>
      <c r="G14" s="85"/>
    </row>
    <row r="15" spans="1:7" s="3" customFormat="1" ht="20.25" customHeight="1">
      <c r="A15" s="90"/>
      <c r="B15" s="90"/>
      <c r="C15" s="75"/>
      <c r="D15" s="75"/>
      <c r="E15" s="91"/>
      <c r="F15" s="91"/>
      <c r="G15" s="85"/>
    </row>
    <row r="16" spans="1:7" s="3" customFormat="1" ht="30" customHeight="1">
      <c r="A16" s="90"/>
      <c r="B16" s="90"/>
      <c r="C16" s="75"/>
      <c r="D16" s="75"/>
      <c r="E16" s="91"/>
      <c r="F16" s="91"/>
      <c r="G16" s="85"/>
    </row>
    <row r="17" spans="1:7" s="32" customFormat="1" ht="18.75">
      <c r="A17" s="31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85"/>
    </row>
    <row r="18" spans="1:7" s="5" customFormat="1" ht="46.5" customHeight="1">
      <c r="A18" s="57" t="s">
        <v>49</v>
      </c>
      <c r="B18" s="19"/>
      <c r="C18" s="33" t="s">
        <v>46</v>
      </c>
      <c r="D18" s="37">
        <f>D19</f>
        <v>100000</v>
      </c>
      <c r="E18" s="37">
        <f aca="true" t="shared" si="0" ref="D18:F19">E19</f>
        <v>100000</v>
      </c>
      <c r="F18" s="37">
        <f t="shared" si="0"/>
        <v>0</v>
      </c>
      <c r="G18" s="85"/>
    </row>
    <row r="19" spans="1:7" s="5" customFormat="1" ht="43.5" customHeight="1">
      <c r="A19" s="49">
        <v>8340</v>
      </c>
      <c r="B19" s="49" t="s">
        <v>13</v>
      </c>
      <c r="C19" s="13" t="s">
        <v>14</v>
      </c>
      <c r="D19" s="37">
        <f t="shared" si="0"/>
        <v>100000</v>
      </c>
      <c r="E19" s="37">
        <f t="shared" si="0"/>
        <v>100000</v>
      </c>
      <c r="F19" s="37">
        <f t="shared" si="0"/>
        <v>0</v>
      </c>
      <c r="G19" s="85"/>
    </row>
    <row r="20" spans="1:7" s="5" customFormat="1" ht="81" customHeight="1">
      <c r="A20" s="22"/>
      <c r="B20" s="19"/>
      <c r="C20" s="26" t="s">
        <v>31</v>
      </c>
      <c r="D20" s="40">
        <f>D21</f>
        <v>100000</v>
      </c>
      <c r="E20" s="40">
        <f>E21</f>
        <v>100000</v>
      </c>
      <c r="F20" s="40">
        <f>F21</f>
        <v>0</v>
      </c>
      <c r="G20" s="85"/>
    </row>
    <row r="21" spans="1:7" s="5" customFormat="1" ht="42" customHeight="1">
      <c r="A21" s="22"/>
      <c r="B21" s="19"/>
      <c r="C21" s="27" t="s">
        <v>7</v>
      </c>
      <c r="D21" s="43">
        <f>SUM(E21:F21)</f>
        <v>100000</v>
      </c>
      <c r="E21" s="43">
        <v>100000</v>
      </c>
      <c r="F21" s="43">
        <v>0</v>
      </c>
      <c r="G21" s="85"/>
    </row>
    <row r="22" spans="1:7" s="5" customFormat="1" ht="31.5" customHeight="1">
      <c r="A22" s="57" t="s">
        <v>48</v>
      </c>
      <c r="B22" s="19"/>
      <c r="C22" s="13" t="s">
        <v>47</v>
      </c>
      <c r="D22" s="39">
        <f>D23</f>
        <v>689800</v>
      </c>
      <c r="E22" s="39">
        <f>E23</f>
        <v>619800</v>
      </c>
      <c r="F22" s="39">
        <f>F23</f>
        <v>70000</v>
      </c>
      <c r="G22" s="87">
        <v>59</v>
      </c>
    </row>
    <row r="23" spans="1:7" s="6" customFormat="1" ht="30.75" customHeight="1">
      <c r="A23" s="49">
        <v>8340</v>
      </c>
      <c r="B23" s="49" t="s">
        <v>13</v>
      </c>
      <c r="C23" s="13" t="s">
        <v>14</v>
      </c>
      <c r="D23" s="39">
        <f>D24+D27+D31+D33+D35</f>
        <v>689800</v>
      </c>
      <c r="E23" s="39">
        <f>E24+E27+E31+E33+E35</f>
        <v>619800</v>
      </c>
      <c r="F23" s="39">
        <f>F24+F27+F31+F33</f>
        <v>70000</v>
      </c>
      <c r="G23" s="87"/>
    </row>
    <row r="24" spans="1:7" s="6" customFormat="1" ht="81" customHeight="1">
      <c r="A24" s="20"/>
      <c r="B24" s="21"/>
      <c r="C24" s="26" t="s">
        <v>31</v>
      </c>
      <c r="D24" s="40">
        <f>D25+D26</f>
        <v>80000</v>
      </c>
      <c r="E24" s="40">
        <f>E25+E26</f>
        <v>80000</v>
      </c>
      <c r="F24" s="40">
        <f>F25+F26</f>
        <v>0</v>
      </c>
      <c r="G24" s="87"/>
    </row>
    <row r="25" spans="1:7" s="6" customFormat="1" ht="66.75" customHeight="1">
      <c r="A25" s="20"/>
      <c r="B25" s="21"/>
      <c r="C25" s="27" t="s">
        <v>15</v>
      </c>
      <c r="D25" s="43">
        <f>SUM(E25:F25)</f>
        <v>30000</v>
      </c>
      <c r="E25" s="43">
        <v>30000</v>
      </c>
      <c r="F25" s="43">
        <v>0</v>
      </c>
      <c r="G25" s="87"/>
    </row>
    <row r="26" spans="1:7" s="6" customFormat="1" ht="61.5" customHeight="1">
      <c r="A26" s="20"/>
      <c r="B26" s="21"/>
      <c r="C26" s="27" t="s">
        <v>32</v>
      </c>
      <c r="D26" s="43">
        <f>SUM(E26:F26)</f>
        <v>50000</v>
      </c>
      <c r="E26" s="44">
        <v>50000</v>
      </c>
      <c r="F26" s="44">
        <v>0</v>
      </c>
      <c r="G26" s="87"/>
    </row>
    <row r="27" spans="1:7" s="6" customFormat="1" ht="114" customHeight="1">
      <c r="A27" s="20"/>
      <c r="B27" s="21"/>
      <c r="C27" s="26" t="s">
        <v>19</v>
      </c>
      <c r="D27" s="41">
        <f>D28+D29+D30</f>
        <v>410000</v>
      </c>
      <c r="E27" s="41">
        <f>E28+E29+E30</f>
        <v>410000</v>
      </c>
      <c r="F27" s="41">
        <f>F29+F28+F30</f>
        <v>0</v>
      </c>
      <c r="G27" s="87"/>
    </row>
    <row r="28" spans="1:7" s="6" customFormat="1" ht="47.25" customHeight="1">
      <c r="A28" s="20"/>
      <c r="B28" s="21"/>
      <c r="C28" s="27" t="s">
        <v>17</v>
      </c>
      <c r="D28" s="42">
        <f>SUM(E28:F28)</f>
        <v>220000</v>
      </c>
      <c r="E28" s="42">
        <v>220000</v>
      </c>
      <c r="F28" s="42">
        <v>0</v>
      </c>
      <c r="G28" s="87"/>
    </row>
    <row r="29" spans="1:7" s="6" customFormat="1" ht="42" customHeight="1">
      <c r="A29" s="20"/>
      <c r="B29" s="21"/>
      <c r="C29" s="27" t="s">
        <v>6</v>
      </c>
      <c r="D29" s="43">
        <f>E29+F29</f>
        <v>130000</v>
      </c>
      <c r="E29" s="43">
        <v>130000</v>
      </c>
      <c r="F29" s="43">
        <v>0</v>
      </c>
      <c r="G29" s="87"/>
    </row>
    <row r="30" spans="1:7" s="6" customFormat="1" ht="56.25">
      <c r="A30" s="20"/>
      <c r="B30" s="21"/>
      <c r="C30" s="27" t="s">
        <v>23</v>
      </c>
      <c r="D30" s="43">
        <f>E30+F30</f>
        <v>60000</v>
      </c>
      <c r="E30" s="43">
        <v>60000</v>
      </c>
      <c r="F30" s="43">
        <v>0</v>
      </c>
      <c r="G30" s="87"/>
    </row>
    <row r="31" spans="1:7" s="6" customFormat="1" ht="58.5">
      <c r="A31" s="20"/>
      <c r="B31" s="21"/>
      <c r="C31" s="26" t="s">
        <v>10</v>
      </c>
      <c r="D31" s="40">
        <f>D32</f>
        <v>133800</v>
      </c>
      <c r="E31" s="40">
        <f>E32</f>
        <v>63800</v>
      </c>
      <c r="F31" s="40">
        <f>F32</f>
        <v>70000</v>
      </c>
      <c r="G31" s="87"/>
    </row>
    <row r="32" spans="1:7" s="6" customFormat="1" ht="75">
      <c r="A32" s="20"/>
      <c r="B32" s="21"/>
      <c r="C32" s="27" t="s">
        <v>33</v>
      </c>
      <c r="D32" s="43">
        <f>E32+F32</f>
        <v>133800</v>
      </c>
      <c r="E32" s="44">
        <f>133800-70000</f>
        <v>63800</v>
      </c>
      <c r="F32" s="44">
        <v>70000</v>
      </c>
      <c r="G32" s="87">
        <v>60</v>
      </c>
    </row>
    <row r="33" spans="1:7" s="6" customFormat="1" ht="99.75" customHeight="1">
      <c r="A33" s="20"/>
      <c r="B33" s="21"/>
      <c r="C33" s="26" t="s">
        <v>8</v>
      </c>
      <c r="D33" s="37">
        <f>D34</f>
        <v>60000</v>
      </c>
      <c r="E33" s="37">
        <f>E34</f>
        <v>60000</v>
      </c>
      <c r="F33" s="37">
        <f>F34</f>
        <v>0</v>
      </c>
      <c r="G33" s="87"/>
    </row>
    <row r="34" spans="1:7" s="6" customFormat="1" ht="94.5" customHeight="1">
      <c r="A34" s="20"/>
      <c r="B34" s="21"/>
      <c r="C34" s="27" t="s">
        <v>9</v>
      </c>
      <c r="D34" s="44">
        <f>SUM(E34:F34)</f>
        <v>60000</v>
      </c>
      <c r="E34" s="44">
        <v>60000</v>
      </c>
      <c r="F34" s="44">
        <v>0</v>
      </c>
      <c r="G34" s="87"/>
    </row>
    <row r="35" spans="1:7" s="6" customFormat="1" ht="48.75" customHeight="1">
      <c r="A35" s="20"/>
      <c r="B35" s="21"/>
      <c r="C35" s="26" t="s">
        <v>34</v>
      </c>
      <c r="D35" s="44">
        <f>E35+F35</f>
        <v>6000</v>
      </c>
      <c r="E35" s="44">
        <f>E36</f>
        <v>6000</v>
      </c>
      <c r="F35" s="44">
        <v>0</v>
      </c>
      <c r="G35" s="87"/>
    </row>
    <row r="36" spans="1:7" s="6" customFormat="1" ht="133.5" customHeight="1">
      <c r="A36" s="20"/>
      <c r="B36" s="21"/>
      <c r="C36" s="34" t="s">
        <v>35</v>
      </c>
      <c r="D36" s="43">
        <f>E36+F36</f>
        <v>6000</v>
      </c>
      <c r="E36" s="43">
        <v>6000</v>
      </c>
      <c r="F36" s="43">
        <v>0</v>
      </c>
      <c r="G36" s="87"/>
    </row>
    <row r="37" spans="1:7" s="6" customFormat="1" ht="33.75" customHeight="1">
      <c r="A37" s="57">
        <v>1000000</v>
      </c>
      <c r="B37" s="21"/>
      <c r="C37" s="13" t="s">
        <v>51</v>
      </c>
      <c r="D37" s="50">
        <f>D38</f>
        <v>4500</v>
      </c>
      <c r="E37" s="50">
        <f aca="true" t="shared" si="1" ref="E37:F39">E38</f>
        <v>4500</v>
      </c>
      <c r="F37" s="50">
        <f t="shared" si="1"/>
        <v>0</v>
      </c>
      <c r="G37" s="87"/>
    </row>
    <row r="38" spans="1:7" s="6" customFormat="1" ht="34.5" customHeight="1">
      <c r="A38" s="49">
        <v>8340</v>
      </c>
      <c r="B38" s="49" t="s">
        <v>13</v>
      </c>
      <c r="C38" s="13" t="s">
        <v>14</v>
      </c>
      <c r="D38" s="39">
        <f>D39</f>
        <v>4500</v>
      </c>
      <c r="E38" s="39">
        <f t="shared" si="1"/>
        <v>4500</v>
      </c>
      <c r="F38" s="39">
        <f t="shared" si="1"/>
        <v>0</v>
      </c>
      <c r="G38" s="87"/>
    </row>
    <row r="39" spans="1:7" s="6" customFormat="1" ht="48" customHeight="1">
      <c r="A39" s="20"/>
      <c r="B39" s="21"/>
      <c r="C39" s="26" t="s">
        <v>34</v>
      </c>
      <c r="D39" s="41">
        <f>D40</f>
        <v>4500</v>
      </c>
      <c r="E39" s="41">
        <f t="shared" si="1"/>
        <v>4500</v>
      </c>
      <c r="F39" s="41">
        <f t="shared" si="1"/>
        <v>0</v>
      </c>
      <c r="G39" s="87"/>
    </row>
    <row r="40" spans="1:7" s="6" customFormat="1" ht="108.75" customHeight="1">
      <c r="A40" s="20"/>
      <c r="B40" s="21"/>
      <c r="C40" s="34" t="s">
        <v>55</v>
      </c>
      <c r="D40" s="43">
        <f>SUM(E40:F40)</f>
        <v>4500</v>
      </c>
      <c r="E40" s="43">
        <v>4500</v>
      </c>
      <c r="F40" s="43"/>
      <c r="G40" s="87">
        <v>61</v>
      </c>
    </row>
    <row r="41" spans="1:7" s="5" customFormat="1" ht="63" customHeight="1">
      <c r="A41" s="57" t="s">
        <v>52</v>
      </c>
      <c r="B41" s="19"/>
      <c r="C41" s="13" t="s">
        <v>59</v>
      </c>
      <c r="D41" s="50">
        <f>D42</f>
        <v>3591000</v>
      </c>
      <c r="E41" s="50">
        <f>E42</f>
        <v>3281000</v>
      </c>
      <c r="F41" s="50">
        <f>F42</f>
        <v>310000</v>
      </c>
      <c r="G41" s="87"/>
    </row>
    <row r="42" spans="1:7" s="5" customFormat="1" ht="47.25" customHeight="1">
      <c r="A42" s="49">
        <v>8340</v>
      </c>
      <c r="B42" s="49" t="s">
        <v>13</v>
      </c>
      <c r="C42" s="13" t="s">
        <v>14</v>
      </c>
      <c r="D42" s="39">
        <f>D43+D47+D52+D45+D50</f>
        <v>3591000</v>
      </c>
      <c r="E42" s="39">
        <f>E43+E47+E52+E45+E50</f>
        <v>3281000</v>
      </c>
      <c r="F42" s="39">
        <f>F43+F47+F52+F45+F50</f>
        <v>310000</v>
      </c>
      <c r="G42" s="87"/>
    </row>
    <row r="43" spans="1:7" s="5" customFormat="1" ht="69.75" customHeight="1">
      <c r="A43" s="22"/>
      <c r="B43" s="19"/>
      <c r="C43" s="26" t="s">
        <v>20</v>
      </c>
      <c r="D43" s="41">
        <f>D44</f>
        <v>60000</v>
      </c>
      <c r="E43" s="41">
        <f>E44</f>
        <v>60000</v>
      </c>
      <c r="F43" s="41">
        <f>F44</f>
        <v>0</v>
      </c>
      <c r="G43" s="87"/>
    </row>
    <row r="44" spans="1:7" s="5" customFormat="1" ht="66" customHeight="1">
      <c r="A44" s="22"/>
      <c r="B44" s="19"/>
      <c r="C44" s="64" t="s">
        <v>56</v>
      </c>
      <c r="D44" s="43">
        <f>SUM(E44:F44)</f>
        <v>60000</v>
      </c>
      <c r="E44" s="43">
        <v>60000</v>
      </c>
      <c r="F44" s="43">
        <v>0</v>
      </c>
      <c r="G44" s="87"/>
    </row>
    <row r="45" spans="1:7" s="5" customFormat="1" ht="81" customHeight="1">
      <c r="A45" s="22"/>
      <c r="B45" s="19"/>
      <c r="C45" s="52" t="s">
        <v>37</v>
      </c>
      <c r="D45" s="41">
        <f>D46</f>
        <v>400000</v>
      </c>
      <c r="E45" s="41">
        <f>E46</f>
        <v>400000</v>
      </c>
      <c r="F45" s="41">
        <f>F46</f>
        <v>0</v>
      </c>
      <c r="G45" s="87"/>
    </row>
    <row r="46" spans="1:7" s="5" customFormat="1" ht="47.25" customHeight="1">
      <c r="A46" s="22"/>
      <c r="B46" s="19"/>
      <c r="C46" s="34" t="s">
        <v>38</v>
      </c>
      <c r="D46" s="43">
        <f>SUM(E46:F46)</f>
        <v>400000</v>
      </c>
      <c r="E46" s="43">
        <v>400000</v>
      </c>
      <c r="F46" s="43"/>
      <c r="G46" s="87"/>
    </row>
    <row r="47" spans="1:7" s="5" customFormat="1" ht="39" customHeight="1">
      <c r="A47" s="22"/>
      <c r="B47" s="19"/>
      <c r="C47" s="26" t="s">
        <v>36</v>
      </c>
      <c r="D47" s="41">
        <f>D48+D49</f>
        <v>310000</v>
      </c>
      <c r="E47" s="41">
        <f>E48+E49</f>
        <v>0</v>
      </c>
      <c r="F47" s="41">
        <f>F48+F49</f>
        <v>310000</v>
      </c>
      <c r="G47" s="87"/>
    </row>
    <row r="48" spans="1:7" s="5" customFormat="1" ht="75">
      <c r="A48" s="22"/>
      <c r="B48" s="19"/>
      <c r="C48" s="14" t="s">
        <v>21</v>
      </c>
      <c r="D48" s="43">
        <f>SUM(E48:F48)</f>
        <v>100000</v>
      </c>
      <c r="E48" s="43">
        <v>0</v>
      </c>
      <c r="F48" s="43">
        <v>100000</v>
      </c>
      <c r="G48" s="87"/>
    </row>
    <row r="49" spans="1:7" s="5" customFormat="1" ht="40.5" customHeight="1">
      <c r="A49" s="22"/>
      <c r="B49" s="19"/>
      <c r="C49" s="14" t="s">
        <v>22</v>
      </c>
      <c r="D49" s="43">
        <f>SUM(E49:F49)</f>
        <v>210000</v>
      </c>
      <c r="E49" s="43">
        <v>0</v>
      </c>
      <c r="F49" s="43">
        <v>210000</v>
      </c>
      <c r="G49" s="87">
        <v>62</v>
      </c>
    </row>
    <row r="50" spans="1:7" s="5" customFormat="1" ht="85.5" customHeight="1">
      <c r="A50" s="22"/>
      <c r="B50" s="19"/>
      <c r="C50" s="51" t="s">
        <v>39</v>
      </c>
      <c r="D50" s="41">
        <f>D51</f>
        <v>2500000</v>
      </c>
      <c r="E50" s="41">
        <f>E51</f>
        <v>2500000</v>
      </c>
      <c r="F50" s="41">
        <f>F51</f>
        <v>0</v>
      </c>
      <c r="G50" s="87"/>
    </row>
    <row r="51" spans="1:7" s="5" customFormat="1" ht="75">
      <c r="A51" s="22"/>
      <c r="B51" s="19"/>
      <c r="C51" s="14" t="s">
        <v>39</v>
      </c>
      <c r="D51" s="43">
        <f>E51+F51</f>
        <v>2500000</v>
      </c>
      <c r="E51" s="43">
        <v>2500000</v>
      </c>
      <c r="F51" s="43"/>
      <c r="G51" s="87"/>
    </row>
    <row r="52" spans="1:7" s="5" customFormat="1" ht="97.5">
      <c r="A52" s="22"/>
      <c r="B52" s="19"/>
      <c r="C52" s="26" t="s">
        <v>40</v>
      </c>
      <c r="D52" s="41">
        <f>D53+D54+D55</f>
        <v>321000</v>
      </c>
      <c r="E52" s="41">
        <f>E53+E54+E55</f>
        <v>321000</v>
      </c>
      <c r="F52" s="41">
        <f>F53+F54+F55</f>
        <v>0</v>
      </c>
      <c r="G52" s="87"/>
    </row>
    <row r="53" spans="1:7" s="5" customFormat="1" ht="76.5" customHeight="1">
      <c r="A53" s="22"/>
      <c r="B53" s="19"/>
      <c r="C53" s="27" t="s">
        <v>41</v>
      </c>
      <c r="D53" s="43">
        <f>SUM(E53:F53)</f>
        <v>200000</v>
      </c>
      <c r="E53" s="43">
        <v>200000</v>
      </c>
      <c r="F53" s="43">
        <v>0</v>
      </c>
      <c r="G53" s="87"/>
    </row>
    <row r="54" spans="1:7" s="5" customFormat="1" ht="63.75" customHeight="1">
      <c r="A54" s="22"/>
      <c r="B54" s="19"/>
      <c r="C54" s="27" t="s">
        <v>42</v>
      </c>
      <c r="D54" s="43">
        <f>SUM(E54:F54)</f>
        <v>100000</v>
      </c>
      <c r="E54" s="43">
        <v>100000</v>
      </c>
      <c r="F54" s="43">
        <v>0</v>
      </c>
      <c r="G54" s="87"/>
    </row>
    <row r="55" spans="1:7" s="5" customFormat="1" ht="61.5" customHeight="1">
      <c r="A55" s="22"/>
      <c r="B55" s="19"/>
      <c r="C55" s="27" t="s">
        <v>43</v>
      </c>
      <c r="D55" s="43">
        <f>SUM(E55:F55)</f>
        <v>21000</v>
      </c>
      <c r="E55" s="43">
        <v>21000</v>
      </c>
      <c r="F55" s="43">
        <v>0</v>
      </c>
      <c r="G55" s="87"/>
    </row>
    <row r="56" spans="1:7" s="5" customFormat="1" ht="67.5" customHeight="1">
      <c r="A56" s="57">
        <v>3700000</v>
      </c>
      <c r="B56" s="19"/>
      <c r="C56" s="13" t="s">
        <v>50</v>
      </c>
      <c r="D56" s="39">
        <f aca="true" t="shared" si="2" ref="D56:F57">D57</f>
        <v>104000</v>
      </c>
      <c r="E56" s="39">
        <f t="shared" si="2"/>
        <v>104000</v>
      </c>
      <c r="F56" s="39">
        <f t="shared" si="2"/>
        <v>0</v>
      </c>
      <c r="G56" s="87"/>
    </row>
    <row r="57" spans="1:7" s="5" customFormat="1" ht="44.25" customHeight="1">
      <c r="A57" s="49">
        <v>8340</v>
      </c>
      <c r="B57" s="49" t="s">
        <v>13</v>
      </c>
      <c r="C57" s="13" t="s">
        <v>14</v>
      </c>
      <c r="D57" s="37">
        <f t="shared" si="2"/>
        <v>104000</v>
      </c>
      <c r="E57" s="37">
        <f t="shared" si="2"/>
        <v>104000</v>
      </c>
      <c r="F57" s="37">
        <f t="shared" si="2"/>
        <v>0</v>
      </c>
      <c r="G57" s="87"/>
    </row>
    <row r="58" spans="1:7" s="5" customFormat="1" ht="82.5" customHeight="1">
      <c r="A58" s="22"/>
      <c r="B58" s="19"/>
      <c r="C58" s="26" t="s">
        <v>18</v>
      </c>
      <c r="D58" s="40">
        <f>D59+D60+D61</f>
        <v>104000</v>
      </c>
      <c r="E58" s="40">
        <f>E59+E60+E61</f>
        <v>104000</v>
      </c>
      <c r="F58" s="40">
        <f>F59+F60+F61</f>
        <v>0</v>
      </c>
      <c r="G58" s="81">
        <v>63</v>
      </c>
    </row>
    <row r="59" spans="1:7" s="5" customFormat="1" ht="64.5" customHeight="1">
      <c r="A59" s="22"/>
      <c r="B59" s="19"/>
      <c r="C59" s="27" t="s">
        <v>16</v>
      </c>
      <c r="D59" s="45">
        <f>SUM(E59:F59)</f>
        <v>45000</v>
      </c>
      <c r="E59" s="45">
        <v>45000</v>
      </c>
      <c r="F59" s="45">
        <v>0</v>
      </c>
      <c r="G59" s="81"/>
    </row>
    <row r="60" spans="1:7" s="5" customFormat="1" ht="52.5" customHeight="1">
      <c r="A60" s="22"/>
      <c r="B60" s="19"/>
      <c r="C60" s="34" t="s">
        <v>15</v>
      </c>
      <c r="D60" s="45">
        <f>E60+F60</f>
        <v>10000</v>
      </c>
      <c r="E60" s="45">
        <v>10000</v>
      </c>
      <c r="F60" s="45">
        <v>0</v>
      </c>
      <c r="G60" s="81"/>
    </row>
    <row r="61" spans="1:7" s="5" customFormat="1" ht="70.5" customHeight="1">
      <c r="A61" s="49"/>
      <c r="B61" s="49"/>
      <c r="C61" s="27" t="s">
        <v>44</v>
      </c>
      <c r="D61" s="45">
        <f>SUM(E61:F61)</f>
        <v>49000</v>
      </c>
      <c r="E61" s="43">
        <v>49000</v>
      </c>
      <c r="F61" s="43">
        <v>0</v>
      </c>
      <c r="G61" s="81"/>
    </row>
    <row r="62" spans="1:7" s="5" customFormat="1" ht="38.25" customHeight="1">
      <c r="A62" s="22"/>
      <c r="B62" s="19"/>
      <c r="C62" s="18" t="s">
        <v>4</v>
      </c>
      <c r="D62" s="38">
        <f>D56+D41+D22+D18+D37</f>
        <v>4489300</v>
      </c>
      <c r="E62" s="38">
        <f>E56+E41+E22+E18+E37</f>
        <v>4109300</v>
      </c>
      <c r="F62" s="38">
        <f>F56+F41+F22+F18+F37</f>
        <v>380000</v>
      </c>
      <c r="G62" s="81"/>
    </row>
    <row r="63" spans="2:7" s="5" customFormat="1" ht="24.75" customHeight="1">
      <c r="B63" s="4"/>
      <c r="C63" s="15"/>
      <c r="D63" s="16"/>
      <c r="E63" s="16"/>
      <c r="F63" s="16"/>
      <c r="G63" s="81"/>
    </row>
    <row r="64" spans="2:7" s="5" customFormat="1" ht="24.75" customHeight="1">
      <c r="B64" s="4"/>
      <c r="C64" s="15"/>
      <c r="D64" s="16"/>
      <c r="E64" s="16"/>
      <c r="F64" s="16"/>
      <c r="G64" s="81"/>
    </row>
    <row r="65" spans="2:7" s="5" customFormat="1" ht="24.75" customHeight="1">
      <c r="B65" s="4"/>
      <c r="C65" s="15"/>
      <c r="D65" s="16"/>
      <c r="E65" s="16"/>
      <c r="F65" s="16"/>
      <c r="G65" s="81"/>
    </row>
    <row r="66" spans="1:7" s="5" customFormat="1" ht="24.75" customHeight="1">
      <c r="A66" s="79" t="s">
        <v>28</v>
      </c>
      <c r="B66" s="79"/>
      <c r="C66" s="79"/>
      <c r="D66" s="16"/>
      <c r="E66" s="74" t="s">
        <v>53</v>
      </c>
      <c r="F66" s="74"/>
      <c r="G66" s="81"/>
    </row>
    <row r="67" spans="2:7" s="5" customFormat="1" ht="24.75" customHeight="1">
      <c r="B67" s="4"/>
      <c r="C67" s="15"/>
      <c r="D67" s="16"/>
      <c r="E67" s="16"/>
      <c r="F67" s="16"/>
      <c r="G67" s="81"/>
    </row>
    <row r="68" spans="1:7" s="5" customFormat="1" ht="24.75" customHeight="1">
      <c r="A68" s="78" t="s">
        <v>57</v>
      </c>
      <c r="B68" s="78"/>
      <c r="C68" s="78"/>
      <c r="D68" s="16"/>
      <c r="E68" s="16"/>
      <c r="F68" s="16"/>
      <c r="G68" s="81"/>
    </row>
    <row r="69" spans="1:7" s="30" customFormat="1" ht="32.25" customHeight="1">
      <c r="A69" s="80"/>
      <c r="B69" s="80"/>
      <c r="C69" s="80"/>
      <c r="D69" s="29"/>
      <c r="F69" s="36"/>
      <c r="G69" s="81"/>
    </row>
    <row r="70" spans="2:9" s="17" customFormat="1" ht="15" customHeight="1">
      <c r="B70" s="24"/>
      <c r="C70" s="23"/>
      <c r="D70" s="28"/>
      <c r="E70" s="28"/>
      <c r="F70" s="28"/>
      <c r="G70" s="48"/>
      <c r="H70" s="86"/>
      <c r="I70" s="86"/>
    </row>
    <row r="71" spans="1:10" s="5" customFormat="1" ht="33" customHeight="1">
      <c r="A71" s="78"/>
      <c r="B71" s="78"/>
      <c r="C71" s="78"/>
      <c r="D71" s="16"/>
      <c r="E71" s="16"/>
      <c r="F71" s="16"/>
      <c r="G71" s="48"/>
      <c r="H71" s="16"/>
      <c r="I71" s="16"/>
      <c r="J71" s="17"/>
    </row>
    <row r="72" spans="1:7" s="5" customFormat="1" ht="33" customHeight="1">
      <c r="A72" s="77"/>
      <c r="B72" s="77"/>
      <c r="C72" s="77"/>
      <c r="D72" s="16"/>
      <c r="E72" s="16"/>
      <c r="F72" s="16"/>
      <c r="G72" s="48"/>
    </row>
    <row r="73" spans="1:7" s="5" customFormat="1" ht="17.25" customHeight="1">
      <c r="A73" s="82"/>
      <c r="B73" s="82"/>
      <c r="C73" s="25"/>
      <c r="D73" s="16"/>
      <c r="E73" s="16"/>
      <c r="F73" s="16"/>
      <c r="G73" s="48"/>
    </row>
    <row r="74" spans="3:7" ht="15.75" customHeight="1">
      <c r="C74" s="15"/>
      <c r="D74" s="16"/>
      <c r="E74" s="16"/>
      <c r="F74" s="16"/>
      <c r="G74" s="48"/>
    </row>
    <row r="75" spans="4:7" ht="26.25" customHeight="1">
      <c r="D75" s="66"/>
      <c r="E75" s="66"/>
      <c r="F75" s="66"/>
      <c r="G75" s="48"/>
    </row>
    <row r="76" spans="4:7" ht="6.75" customHeight="1">
      <c r="D76" s="66"/>
      <c r="E76" s="66"/>
      <c r="F76" s="66"/>
      <c r="G76" s="48"/>
    </row>
    <row r="77" spans="4:7" ht="26.25" customHeight="1">
      <c r="D77" s="66"/>
      <c r="E77" s="66"/>
      <c r="F77" s="66"/>
      <c r="G77" s="48"/>
    </row>
    <row r="78" spans="2:9" s="9" customFormat="1" ht="24" customHeight="1">
      <c r="B78" s="7"/>
      <c r="C78" s="71"/>
      <c r="D78" s="8"/>
      <c r="E78" s="8"/>
      <c r="F78" s="8"/>
      <c r="G78" s="48"/>
      <c r="I78" s="10"/>
    </row>
    <row r="79" spans="2:9" s="2" customFormat="1" ht="30.75" customHeight="1">
      <c r="B79" s="1"/>
      <c r="C79" s="72"/>
      <c r="D79" s="67"/>
      <c r="E79" s="67"/>
      <c r="F79" s="67"/>
      <c r="G79" s="48"/>
      <c r="I79" s="68"/>
    </row>
    <row r="80" spans="2:9" s="2" customFormat="1" ht="23.25">
      <c r="B80" s="1"/>
      <c r="C80" s="11"/>
      <c r="D80" s="11"/>
      <c r="E80" s="11"/>
      <c r="F80" s="11"/>
      <c r="G80" s="48"/>
      <c r="I80" s="68"/>
    </row>
    <row r="81" spans="2:7" s="2" customFormat="1" ht="9.75" customHeight="1">
      <c r="B81" s="1"/>
      <c r="C81" s="69"/>
      <c r="D81" s="11"/>
      <c r="E81" s="11"/>
      <c r="F81" s="11"/>
      <c r="G81" s="48"/>
    </row>
    <row r="82" spans="2:7" s="2" customFormat="1" ht="11.25" customHeight="1">
      <c r="B82" s="1"/>
      <c r="C82" s="69"/>
      <c r="D82" s="11"/>
      <c r="E82" s="11"/>
      <c r="F82" s="11"/>
      <c r="G82" s="48"/>
    </row>
    <row r="83" spans="3:7" ht="23.25" customHeight="1">
      <c r="C83" s="70"/>
      <c r="G83" s="48"/>
    </row>
    <row r="84" ht="23.25" customHeight="1">
      <c r="G84" s="48"/>
    </row>
    <row r="85" ht="23.25" customHeight="1">
      <c r="G85" s="48"/>
    </row>
    <row r="86" ht="23.25" customHeight="1">
      <c r="G86" s="48"/>
    </row>
    <row r="87" ht="23.25" customHeight="1">
      <c r="G87" s="48"/>
    </row>
    <row r="88" ht="23.25" customHeight="1">
      <c r="G88" s="48"/>
    </row>
  </sheetData>
  <sheetProtection/>
  <mergeCells count="29">
    <mergeCell ref="G32:G39"/>
    <mergeCell ref="C11:D11"/>
    <mergeCell ref="I7:M7"/>
    <mergeCell ref="D13:F13"/>
    <mergeCell ref="A13:A16"/>
    <mergeCell ref="B13:B16"/>
    <mergeCell ref="E14:E16"/>
    <mergeCell ref="F14:F16"/>
    <mergeCell ref="A8:F8"/>
    <mergeCell ref="G58:G69"/>
    <mergeCell ref="A73:B73"/>
    <mergeCell ref="C10:D10"/>
    <mergeCell ref="A10:B10"/>
    <mergeCell ref="G1:G21"/>
    <mergeCell ref="H70:I70"/>
    <mergeCell ref="A71:C71"/>
    <mergeCell ref="G40:G48"/>
    <mergeCell ref="G49:G57"/>
    <mergeCell ref="G22:G31"/>
    <mergeCell ref="C78:C79"/>
    <mergeCell ref="D2:F2"/>
    <mergeCell ref="E66:F66"/>
    <mergeCell ref="C13:C16"/>
    <mergeCell ref="A7:F7"/>
    <mergeCell ref="D14:D16"/>
    <mergeCell ref="A72:C72"/>
    <mergeCell ref="A68:C68"/>
    <mergeCell ref="A66:C66"/>
    <mergeCell ref="A69:C69"/>
  </mergeCells>
  <printOptions horizontalCentered="1"/>
  <pageMargins left="0.3937007874015748" right="0.3937007874015748" top="1.1811023622047245" bottom="0.7480314960629921" header="0.5118110236220472" footer="0.2362204724409449"/>
  <pageSetup fitToHeight="10" fitToWidth="1" horizontalDpi="600" verticalDpi="600" orientation="landscape" paperSize="9" scale="72" r:id="rId1"/>
  <headerFooter>
    <oddHeader>&amp;R&amp;14Продовження додатку</oddHeader>
    <oddFooter>&amp;R&amp;14
</oddFooter>
  </headerFooter>
  <rowBreaks count="3" manualBreakCount="3">
    <brk id="26" max="6" man="1"/>
    <brk id="40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2022-01-28T08:48:25Z</cp:lastPrinted>
  <dcterms:created xsi:type="dcterms:W3CDTF">2014-01-17T10:52:16Z</dcterms:created>
  <dcterms:modified xsi:type="dcterms:W3CDTF">2022-01-28T08:49:41Z</dcterms:modified>
  <cp:category/>
  <cp:version/>
  <cp:contentType/>
  <cp:contentStatus/>
</cp:coreProperties>
</file>